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na\Documents\FINANCIJSKI IZVJEŠTAJI\FI 2024\"/>
    </mc:Choice>
  </mc:AlternateContent>
  <xr:revisionPtr revIDLastSave="0" documentId="13_ncr:1_{7851AA8A-0A1C-4FE5-80AF-58236F5BEDE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E295" i="9" s="1"/>
  <c r="B295" i="9" s="1"/>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F271" i="9" s="1"/>
  <c r="B271" i="9" s="1"/>
  <c r="L271" i="9"/>
  <c r="E271" i="9"/>
  <c r="M270" i="9"/>
  <c r="L270" i="9"/>
  <c r="F270" i="9" s="1"/>
  <c r="E270" i="9"/>
  <c r="B270" i="9" s="1"/>
  <c r="M269" i="9"/>
  <c r="L269" i="9"/>
  <c r="F269" i="9"/>
  <c r="E269" i="9"/>
  <c r="B269" i="9"/>
  <c r="M268" i="9"/>
  <c r="L268" i="9"/>
  <c r="F268" i="9" s="1"/>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F253" i="9" s="1"/>
  <c r="L253" i="9"/>
  <c r="E253" i="9"/>
  <c r="B253" i="9" s="1"/>
  <c r="M252" i="9"/>
  <c r="L252" i="9"/>
  <c r="F252" i="9"/>
  <c r="E252" i="9"/>
  <c r="B252" i="9" s="1"/>
  <c r="M251" i="9"/>
  <c r="L251" i="9"/>
  <c r="F251" i="9" s="1"/>
  <c r="B251" i="9" s="1"/>
  <c r="E251" i="9"/>
  <c r="M250" i="9"/>
  <c r="L250" i="9"/>
  <c r="F250" i="9" s="1"/>
  <c r="B250" i="9" s="1"/>
  <c r="E250" i="9"/>
  <c r="M249" i="9"/>
  <c r="L249" i="9"/>
  <c r="F249" i="9" s="1"/>
  <c r="E249" i="9"/>
  <c r="M248" i="9"/>
  <c r="L248" i="9"/>
  <c r="F248" i="9"/>
  <c r="E248" i="9"/>
  <c r="B248" i="9" s="1"/>
  <c r="M247" i="9"/>
  <c r="L247" i="9"/>
  <c r="F247" i="9" s="1"/>
  <c r="B247" i="9" s="1"/>
  <c r="E247" i="9"/>
  <c r="M246" i="9"/>
  <c r="L246" i="9"/>
  <c r="F246" i="9" s="1"/>
  <c r="B246" i="9" s="1"/>
  <c r="E246" i="9"/>
  <c r="M245" i="9"/>
  <c r="L245" i="9"/>
  <c r="F245" i="9" s="1"/>
  <c r="E245" i="9"/>
  <c r="M244" i="9"/>
  <c r="L244" i="9"/>
  <c r="F244" i="9"/>
  <c r="E244" i="9"/>
  <c r="B244" i="9" s="1"/>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F223" i="9" s="1"/>
  <c r="E223" i="9"/>
  <c r="M222" i="9"/>
  <c r="F222" i="9" s="1"/>
  <c r="L222" i="9"/>
  <c r="E222" i="9"/>
  <c r="B222" i="9"/>
  <c r="M221" i="9"/>
  <c r="L221" i="9"/>
  <c r="F221" i="9" s="1"/>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E111" i="9"/>
  <c r="B111" i="9" s="1"/>
  <c r="H110" i="9"/>
  <c r="G110" i="9"/>
  <c r="E110" i="9" s="1"/>
  <c r="B110" i="9" s="1"/>
  <c r="F110" i="9"/>
  <c r="H109" i="9"/>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B72" i="9" s="1"/>
  <c r="E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F26" i="9"/>
  <c r="H25" i="9"/>
  <c r="G25" i="9"/>
  <c r="F25" i="9"/>
  <c r="E25" i="9"/>
  <c r="B25" i="9" s="1"/>
  <c r="H24" i="9"/>
  <c r="G24" i="9"/>
  <c r="F24" i="9"/>
  <c r="E24" i="9"/>
  <c r="B24" i="9" s="1"/>
  <c r="H23" i="9"/>
  <c r="G23" i="9"/>
  <c r="F23" i="9"/>
  <c r="H22" i="9"/>
  <c r="G22" i="9"/>
  <c r="E22" i="9" s="1"/>
  <c r="B22" i="9" s="1"/>
  <c r="F22" i="9"/>
  <c r="F21" i="9"/>
  <c r="F4" i="9"/>
  <c r="O3" i="9"/>
  <c r="G275" i="9" s="1"/>
  <c r="E275" i="9" s="1"/>
  <c r="I3" i="9"/>
  <c r="G166" i="9" s="1"/>
  <c r="H3" i="9"/>
  <c r="G3" i="9"/>
  <c r="D101" i="8"/>
  <c r="D95" i="8"/>
  <c r="D90" i="8"/>
  <c r="D85" i="8"/>
  <c r="D80" i="8"/>
  <c r="D75" i="8"/>
  <c r="D70" i="8"/>
  <c r="D65" i="8"/>
  <c r="D60" i="8"/>
  <c r="D55" i="8"/>
  <c r="D49" i="8" s="1"/>
  <c r="D50" i="8"/>
  <c r="D44" i="8"/>
  <c r="D43" i="8" s="1"/>
  <c r="D36" i="8"/>
  <c r="D26" i="8"/>
  <c r="D24" i="8" s="1"/>
  <c r="C1499" i="1" s="1"/>
  <c r="D18" i="8"/>
  <c r="D8" i="8"/>
  <c r="D6" i="8" s="1"/>
  <c r="C1481" i="1" s="1"/>
  <c r="E44" i="7"/>
  <c r="D44" i="7"/>
  <c r="E39" i="7"/>
  <c r="D39" i="7"/>
  <c r="E30" i="7"/>
  <c r="D30" i="7"/>
  <c r="C1461" i="1" s="1"/>
  <c r="E23" i="7"/>
  <c r="D23" i="7"/>
  <c r="E14" i="7"/>
  <c r="D14" i="7"/>
  <c r="E7" i="7"/>
  <c r="D7" i="7"/>
  <c r="F140" i="6"/>
  <c r="F139" i="6"/>
  <c r="F138" i="6"/>
  <c r="F137" i="6"/>
  <c r="F136" i="6"/>
  <c r="F135" i="6"/>
  <c r="F134" i="6"/>
  <c r="F133" i="6"/>
  <c r="F132" i="6"/>
  <c r="F131" i="6"/>
  <c r="E130" i="6"/>
  <c r="D130" i="6"/>
  <c r="E129" i="6"/>
  <c r="F128" i="6"/>
  <c r="F127" i="6"/>
  <c r="F126" i="6"/>
  <c r="F125" i="6"/>
  <c r="F124" i="6"/>
  <c r="F123" i="6"/>
  <c r="E122" i="6"/>
  <c r="D1416" i="1" s="1"/>
  <c r="G1416" i="1"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F239" i="5"/>
  <c r="E239" i="5"/>
  <c r="D239" i="5"/>
  <c r="D238"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F79" i="5" s="1"/>
  <c r="E78" i="5"/>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E421" i="4" s="1"/>
  <c r="E420"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7" i="4"/>
  <c r="E417" i="4"/>
  <c r="D417" i="4"/>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D304" i="4"/>
  <c r="F303" i="4"/>
  <c r="F302" i="4"/>
  <c r="F301" i="4"/>
  <c r="E300" i="4"/>
  <c r="D300" i="4"/>
  <c r="E298" i="4"/>
  <c r="F296" i="4"/>
  <c r="F295" i="4"/>
  <c r="F294" i="4"/>
  <c r="F293" i="4"/>
  <c r="F292" i="4"/>
  <c r="E288" i="4"/>
  <c r="F288" i="4" s="1"/>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F59" i="4"/>
  <c r="E59" i="4"/>
  <c r="D59" i="4"/>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C1576" i="1"/>
  <c r="H1576"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H1524" i="1"/>
  <c r="G1524" i="1"/>
  <c r="C1524" i="1"/>
  <c r="H1523" i="1"/>
  <c r="G1523" i="1"/>
  <c r="C1523" i="1"/>
  <c r="C1522" i="1"/>
  <c r="H1521" i="1"/>
  <c r="C1521" i="1"/>
  <c r="G1521" i="1" s="1"/>
  <c r="C1520" i="1"/>
  <c r="H1520" i="1" s="1"/>
  <c r="C1519" i="1"/>
  <c r="C1518" i="1"/>
  <c r="H1518" i="1" s="1"/>
  <c r="H1516" i="1"/>
  <c r="G1516" i="1"/>
  <c r="C1516" i="1"/>
  <c r="H1515" i="1"/>
  <c r="G1515" i="1"/>
  <c r="C1515" i="1"/>
  <c r="C1514" i="1"/>
  <c r="H1513" i="1"/>
  <c r="C1513" i="1"/>
  <c r="G1513" i="1" s="1"/>
  <c r="H1512" i="1"/>
  <c r="G1512" i="1"/>
  <c r="C1512" i="1"/>
  <c r="C1511" i="1"/>
  <c r="G1510" i="1"/>
  <c r="C1510" i="1"/>
  <c r="H1510" i="1" s="1"/>
  <c r="C1509" i="1"/>
  <c r="H1508" i="1"/>
  <c r="G1508" i="1"/>
  <c r="C1508" i="1"/>
  <c r="G1507" i="1"/>
  <c r="C1507" i="1"/>
  <c r="H1507" i="1" s="1"/>
  <c r="C1506" i="1"/>
  <c r="H1505" i="1"/>
  <c r="C1505" i="1"/>
  <c r="G1505" i="1" s="1"/>
  <c r="C1504" i="1"/>
  <c r="G1504" i="1" s="1"/>
  <c r="C1503" i="1"/>
  <c r="G1502" i="1"/>
  <c r="C1502" i="1"/>
  <c r="H1502" i="1" s="1"/>
  <c r="C1501" i="1"/>
  <c r="C1500" i="1"/>
  <c r="G1500" i="1" s="1"/>
  <c r="H1499" i="1"/>
  <c r="G1499" i="1"/>
  <c r="C1498" i="1"/>
  <c r="H1497" i="1"/>
  <c r="C1497" i="1"/>
  <c r="G1497" i="1" s="1"/>
  <c r="H1496" i="1"/>
  <c r="G1496" i="1"/>
  <c r="C1496" i="1"/>
  <c r="C1495" i="1"/>
  <c r="G1494" i="1"/>
  <c r="C1494" i="1"/>
  <c r="H1494" i="1" s="1"/>
  <c r="C1493" i="1"/>
  <c r="C1492" i="1"/>
  <c r="H1492" i="1" s="1"/>
  <c r="H1491" i="1"/>
  <c r="G1491" i="1"/>
  <c r="C1491" i="1"/>
  <c r="C1490" i="1"/>
  <c r="C1489" i="1"/>
  <c r="G1489" i="1" s="1"/>
  <c r="C1488" i="1"/>
  <c r="H1488" i="1" s="1"/>
  <c r="C1487" i="1"/>
  <c r="C1486" i="1"/>
  <c r="H1486" i="1" s="1"/>
  <c r="C1485" i="1"/>
  <c r="C1484" i="1"/>
  <c r="H1484" i="1" s="1"/>
  <c r="C1482" i="1"/>
  <c r="H1480" i="1"/>
  <c r="G1480" i="1"/>
  <c r="C1480" i="1"/>
  <c r="D1479" i="1"/>
  <c r="C1479" i="1"/>
  <c r="D1478" i="1"/>
  <c r="G1478" i="1" s="1"/>
  <c r="C1478" i="1"/>
  <c r="D1477" i="1"/>
  <c r="C1477" i="1"/>
  <c r="D1476" i="1"/>
  <c r="C1476" i="1"/>
  <c r="D1475" i="1"/>
  <c r="C1475" i="1"/>
  <c r="D1474" i="1"/>
  <c r="C1474" i="1"/>
  <c r="D1473" i="1"/>
  <c r="C1473" i="1"/>
  <c r="H1473" i="1" s="1"/>
  <c r="D1472" i="1"/>
  <c r="C1472" i="1"/>
  <c r="D1471" i="1"/>
  <c r="C1471" i="1"/>
  <c r="C1470" i="1"/>
  <c r="D1468" i="1"/>
  <c r="C1468" i="1"/>
  <c r="H1468" i="1" s="1"/>
  <c r="D1467" i="1"/>
  <c r="C1467" i="1"/>
  <c r="J1467" i="1" s="1"/>
  <c r="D1466" i="1"/>
  <c r="H1466" i="1" s="1"/>
  <c r="C1466" i="1"/>
  <c r="J1465" i="1"/>
  <c r="D1465" i="1"/>
  <c r="C1465" i="1"/>
  <c r="D1464" i="1"/>
  <c r="G1464" i="1" s="1"/>
  <c r="C1464" i="1"/>
  <c r="J1463" i="1"/>
  <c r="D1463" i="1"/>
  <c r="C1463" i="1"/>
  <c r="D1462" i="1"/>
  <c r="J1462" i="1" s="1"/>
  <c r="C1462" i="1"/>
  <c r="H1462" i="1" s="1"/>
  <c r="D1461" i="1"/>
  <c r="D1460" i="1"/>
  <c r="C1460" i="1"/>
  <c r="D1459" i="1"/>
  <c r="C1459" i="1"/>
  <c r="D1458" i="1"/>
  <c r="C1458" i="1"/>
  <c r="J1458" i="1" s="1"/>
  <c r="H1457" i="1"/>
  <c r="D1457" i="1"/>
  <c r="J1457" i="1" s="1"/>
  <c r="C1457" i="1"/>
  <c r="D1456" i="1"/>
  <c r="J1456" i="1" s="1"/>
  <c r="C1456" i="1"/>
  <c r="D1455" i="1"/>
  <c r="J1455" i="1" s="1"/>
  <c r="C1455" i="1"/>
  <c r="G1454" i="1"/>
  <c r="D1454" i="1"/>
  <c r="C1454" i="1"/>
  <c r="H1454" i="1" s="1"/>
  <c r="D1452" i="1"/>
  <c r="C1452" i="1"/>
  <c r="J1452" i="1" s="1"/>
  <c r="D1451" i="1"/>
  <c r="J1451" i="1" s="1"/>
  <c r="C1451" i="1"/>
  <c r="H1451" i="1" s="1"/>
  <c r="D1450" i="1"/>
  <c r="C1450" i="1"/>
  <c r="J1450" i="1" s="1"/>
  <c r="D1449" i="1"/>
  <c r="C1449" i="1"/>
  <c r="H1449" i="1" s="1"/>
  <c r="D1448" i="1"/>
  <c r="J1448" i="1" s="1"/>
  <c r="C1448" i="1"/>
  <c r="D1447" i="1"/>
  <c r="H1447" i="1" s="1"/>
  <c r="C1447" i="1"/>
  <c r="J1446" i="1"/>
  <c r="D1446" i="1"/>
  <c r="C1446" i="1"/>
  <c r="D1445" i="1"/>
  <c r="C1445" i="1"/>
  <c r="J1445" i="1" s="1"/>
  <c r="D1444" i="1"/>
  <c r="C1444" i="1"/>
  <c r="H1444" i="1" s="1"/>
  <c r="D1443" i="1"/>
  <c r="C1443" i="1"/>
  <c r="D1442" i="1"/>
  <c r="C1442" i="1"/>
  <c r="H1442" i="1" s="1"/>
  <c r="J1441" i="1"/>
  <c r="D1441" i="1"/>
  <c r="C1441" i="1"/>
  <c r="D1440" i="1"/>
  <c r="H1440" i="1" s="1"/>
  <c r="C1440" i="1"/>
  <c r="D1439" i="1"/>
  <c r="G1439" i="1" s="1"/>
  <c r="C1439" i="1"/>
  <c r="D1438" i="1"/>
  <c r="C1438" i="1"/>
  <c r="D1434" i="1"/>
  <c r="G1434" i="1" s="1"/>
  <c r="C1434" i="1"/>
  <c r="H1434" i="1" s="1"/>
  <c r="D1433" i="1"/>
  <c r="G1433" i="1" s="1"/>
  <c r="C1433" i="1"/>
  <c r="H1433" i="1" s="1"/>
  <c r="G1432" i="1"/>
  <c r="D1432" i="1"/>
  <c r="C1432" i="1"/>
  <c r="H1432" i="1" s="1"/>
  <c r="D1431" i="1"/>
  <c r="G1431" i="1" s="1"/>
  <c r="C1431" i="1"/>
  <c r="D1430" i="1"/>
  <c r="G1430" i="1" s="1"/>
  <c r="C1430" i="1"/>
  <c r="H1430" i="1" s="1"/>
  <c r="D1429" i="1"/>
  <c r="G1429" i="1" s="1"/>
  <c r="C1429" i="1"/>
  <c r="H1429" i="1" s="1"/>
  <c r="G1428" i="1"/>
  <c r="D1428" i="1"/>
  <c r="C1428" i="1"/>
  <c r="H1428" i="1" s="1"/>
  <c r="D1427" i="1"/>
  <c r="G1427" i="1" s="1"/>
  <c r="C1427" i="1"/>
  <c r="D1426" i="1"/>
  <c r="G1426" i="1" s="1"/>
  <c r="C1426" i="1"/>
  <c r="H1426" i="1" s="1"/>
  <c r="D1425" i="1"/>
  <c r="G1425" i="1" s="1"/>
  <c r="C1425" i="1"/>
  <c r="H1425" i="1" s="1"/>
  <c r="G1424" i="1"/>
  <c r="D1424" i="1"/>
  <c r="C1424" i="1"/>
  <c r="H1424" i="1" s="1"/>
  <c r="D1423" i="1"/>
  <c r="D1422" i="1"/>
  <c r="G1422" i="1" s="1"/>
  <c r="C1422" i="1"/>
  <c r="H1422" i="1" s="1"/>
  <c r="G1421" i="1"/>
  <c r="D1421" i="1"/>
  <c r="C1421" i="1"/>
  <c r="H1421" i="1" s="1"/>
  <c r="D1420" i="1"/>
  <c r="G1420" i="1" s="1"/>
  <c r="C1420" i="1"/>
  <c r="D1419" i="1"/>
  <c r="G1419" i="1" s="1"/>
  <c r="C1419" i="1"/>
  <c r="H1419" i="1" s="1"/>
  <c r="D1418" i="1"/>
  <c r="G1418" i="1" s="1"/>
  <c r="C1418" i="1"/>
  <c r="G1417" i="1"/>
  <c r="D1417" i="1"/>
  <c r="C1417" i="1"/>
  <c r="H1417" i="1" s="1"/>
  <c r="C1416" i="1"/>
  <c r="D1415" i="1"/>
  <c r="G1415" i="1" s="1"/>
  <c r="C1415" i="1"/>
  <c r="H1415" i="1" s="1"/>
  <c r="D1414" i="1"/>
  <c r="G1414" i="1" s="1"/>
  <c r="C1414" i="1"/>
  <c r="H1414" i="1" s="1"/>
  <c r="G1413" i="1"/>
  <c r="D1413" i="1"/>
  <c r="C1413" i="1"/>
  <c r="H1413" i="1" s="1"/>
  <c r="D1412" i="1"/>
  <c r="G1412" i="1" s="1"/>
  <c r="C1412" i="1"/>
  <c r="D1411" i="1"/>
  <c r="G1411" i="1" s="1"/>
  <c r="C1411" i="1"/>
  <c r="H1411" i="1" s="1"/>
  <c r="D1410" i="1"/>
  <c r="G1410" i="1" s="1"/>
  <c r="C1410" i="1"/>
  <c r="H1410" i="1" s="1"/>
  <c r="G1409" i="1"/>
  <c r="D1409" i="1"/>
  <c r="C1409" i="1"/>
  <c r="H1409" i="1" s="1"/>
  <c r="D1407" i="1"/>
  <c r="G1407" i="1" s="1"/>
  <c r="C1407" i="1"/>
  <c r="H1407" i="1" s="1"/>
  <c r="G1406" i="1"/>
  <c r="D1406" i="1"/>
  <c r="C1406" i="1"/>
  <c r="H1406" i="1" s="1"/>
  <c r="D1405" i="1"/>
  <c r="G1405" i="1" s="1"/>
  <c r="C1405" i="1"/>
  <c r="D1404" i="1"/>
  <c r="G1404" i="1" s="1"/>
  <c r="C1404" i="1"/>
  <c r="H1404" i="1" s="1"/>
  <c r="D1403" i="1"/>
  <c r="G1403" i="1" s="1"/>
  <c r="C1403" i="1"/>
  <c r="H1403" i="1" s="1"/>
  <c r="G1402" i="1"/>
  <c r="D1402" i="1"/>
  <c r="C1402" i="1"/>
  <c r="H1402" i="1" s="1"/>
  <c r="D1401" i="1"/>
  <c r="G1401" i="1" s="1"/>
  <c r="C1401" i="1"/>
  <c r="D1400" i="1"/>
  <c r="G1400" i="1" s="1"/>
  <c r="C1400" i="1"/>
  <c r="H1400" i="1" s="1"/>
  <c r="D1399" i="1"/>
  <c r="G1399" i="1" s="1"/>
  <c r="C1399" i="1"/>
  <c r="H1399" i="1" s="1"/>
  <c r="G1398" i="1"/>
  <c r="D1398" i="1"/>
  <c r="C1398" i="1"/>
  <c r="H1398" i="1" s="1"/>
  <c r="D1397" i="1"/>
  <c r="G1397" i="1" s="1"/>
  <c r="C1397" i="1"/>
  <c r="D1396" i="1"/>
  <c r="G1396" i="1" s="1"/>
  <c r="C1396" i="1"/>
  <c r="H1396" i="1" s="1"/>
  <c r="D1395" i="1"/>
  <c r="G1395" i="1" s="1"/>
  <c r="C1395" i="1"/>
  <c r="H1395" i="1" s="1"/>
  <c r="G1394" i="1"/>
  <c r="D1394" i="1"/>
  <c r="C1394" i="1"/>
  <c r="H1394" i="1" s="1"/>
  <c r="D1393" i="1"/>
  <c r="G1393" i="1" s="1"/>
  <c r="C1393" i="1"/>
  <c r="D1392" i="1"/>
  <c r="G1392" i="1" s="1"/>
  <c r="C1392" i="1"/>
  <c r="H1392" i="1" s="1"/>
  <c r="D1391" i="1"/>
  <c r="G1391" i="1" s="1"/>
  <c r="C1391" i="1"/>
  <c r="H1391" i="1" s="1"/>
  <c r="G1390" i="1"/>
  <c r="D1390" i="1"/>
  <c r="C1390" i="1"/>
  <c r="H1390" i="1" s="1"/>
  <c r="D1389" i="1"/>
  <c r="G1389" i="1" s="1"/>
  <c r="C1389" i="1"/>
  <c r="D1388" i="1"/>
  <c r="G1388" i="1" s="1"/>
  <c r="C1388" i="1"/>
  <c r="H1388" i="1" s="1"/>
  <c r="D1387" i="1"/>
  <c r="G1387" i="1" s="1"/>
  <c r="C1387" i="1"/>
  <c r="H1387" i="1" s="1"/>
  <c r="G1386" i="1"/>
  <c r="D1386" i="1"/>
  <c r="C1386" i="1"/>
  <c r="H1386" i="1" s="1"/>
  <c r="D1385" i="1"/>
  <c r="G1385" i="1" s="1"/>
  <c r="C1385" i="1"/>
  <c r="D1384" i="1"/>
  <c r="G1384" i="1" s="1"/>
  <c r="C1384" i="1"/>
  <c r="H1384" i="1" s="1"/>
  <c r="D1383" i="1"/>
  <c r="G1383" i="1" s="1"/>
  <c r="C1383" i="1"/>
  <c r="H1383" i="1" s="1"/>
  <c r="G1382" i="1"/>
  <c r="D1382" i="1"/>
  <c r="C1382" i="1"/>
  <c r="H1382" i="1" s="1"/>
  <c r="D1381" i="1"/>
  <c r="G1381" i="1" s="1"/>
  <c r="C1381" i="1"/>
  <c r="D1380" i="1"/>
  <c r="G1380" i="1" s="1"/>
  <c r="C1380" i="1"/>
  <c r="H1380" i="1" s="1"/>
  <c r="D1379" i="1"/>
  <c r="G1379" i="1" s="1"/>
  <c r="C1379" i="1"/>
  <c r="H1379" i="1" s="1"/>
  <c r="G1378" i="1"/>
  <c r="D1378" i="1"/>
  <c r="C1378" i="1"/>
  <c r="H1378" i="1" s="1"/>
  <c r="D1377" i="1"/>
  <c r="G1377" i="1" s="1"/>
  <c r="C1377" i="1"/>
  <c r="D1376" i="1"/>
  <c r="G1376" i="1" s="1"/>
  <c r="C1376" i="1"/>
  <c r="H1376" i="1" s="1"/>
  <c r="D1375" i="1"/>
  <c r="G1375" i="1" s="1"/>
  <c r="C1375" i="1"/>
  <c r="H1375" i="1" s="1"/>
  <c r="G1374" i="1"/>
  <c r="D1374" i="1"/>
  <c r="C1374" i="1"/>
  <c r="H1374" i="1" s="1"/>
  <c r="D1373" i="1"/>
  <c r="G1373" i="1" s="1"/>
  <c r="C1373" i="1"/>
  <c r="D1372" i="1"/>
  <c r="G1372" i="1" s="1"/>
  <c r="C1372" i="1"/>
  <c r="H1372" i="1" s="1"/>
  <c r="D1371" i="1"/>
  <c r="G1371" i="1" s="1"/>
  <c r="C1371" i="1"/>
  <c r="H1371" i="1" s="1"/>
  <c r="G1370" i="1"/>
  <c r="D1370" i="1"/>
  <c r="C1370" i="1"/>
  <c r="H1370" i="1" s="1"/>
  <c r="D1369" i="1"/>
  <c r="G1369" i="1" s="1"/>
  <c r="C1369" i="1"/>
  <c r="D1368" i="1"/>
  <c r="G1368" i="1" s="1"/>
  <c r="C1368" i="1"/>
  <c r="H1368" i="1" s="1"/>
  <c r="D1367" i="1"/>
  <c r="G1367" i="1" s="1"/>
  <c r="C1367" i="1"/>
  <c r="H1367" i="1" s="1"/>
  <c r="G1366" i="1"/>
  <c r="D1366" i="1"/>
  <c r="C1366" i="1"/>
  <c r="H1366" i="1" s="1"/>
  <c r="D1365" i="1"/>
  <c r="G1365" i="1" s="1"/>
  <c r="C1365" i="1"/>
  <c r="D1364" i="1"/>
  <c r="G1364" i="1" s="1"/>
  <c r="C1364" i="1"/>
  <c r="H1364" i="1" s="1"/>
  <c r="D1363" i="1"/>
  <c r="G1363" i="1" s="1"/>
  <c r="C1363" i="1"/>
  <c r="H1363" i="1" s="1"/>
  <c r="G1362" i="1"/>
  <c r="D1362" i="1"/>
  <c r="C1362" i="1"/>
  <c r="H1362" i="1" s="1"/>
  <c r="D1361" i="1"/>
  <c r="G1361" i="1" s="1"/>
  <c r="C1361" i="1"/>
  <c r="D1360" i="1"/>
  <c r="G1360" i="1" s="1"/>
  <c r="C1360" i="1"/>
  <c r="H1360" i="1" s="1"/>
  <c r="D1359" i="1"/>
  <c r="G1359" i="1" s="1"/>
  <c r="C1359" i="1"/>
  <c r="H1359" i="1" s="1"/>
  <c r="G1358" i="1"/>
  <c r="D1358" i="1"/>
  <c r="C1358" i="1"/>
  <c r="H1358" i="1" s="1"/>
  <c r="D1357" i="1"/>
  <c r="G1357" i="1" s="1"/>
  <c r="C1357" i="1"/>
  <c r="D1356" i="1"/>
  <c r="G1356" i="1" s="1"/>
  <c r="C1356" i="1"/>
  <c r="H1356" i="1" s="1"/>
  <c r="D1355" i="1"/>
  <c r="G1355" i="1" s="1"/>
  <c r="C1355" i="1"/>
  <c r="H1355" i="1" s="1"/>
  <c r="G1354" i="1"/>
  <c r="D1354" i="1"/>
  <c r="C1354" i="1"/>
  <c r="H1354" i="1" s="1"/>
  <c r="D1353" i="1"/>
  <c r="G1353" i="1" s="1"/>
  <c r="C1353" i="1"/>
  <c r="D1352" i="1"/>
  <c r="G1352" i="1" s="1"/>
  <c r="C1352" i="1"/>
  <c r="H1352" i="1" s="1"/>
  <c r="D1351" i="1"/>
  <c r="G1351" i="1" s="1"/>
  <c r="C1351" i="1"/>
  <c r="H1351" i="1" s="1"/>
  <c r="G1350" i="1"/>
  <c r="D1350" i="1"/>
  <c r="C1350" i="1"/>
  <c r="H1350" i="1" s="1"/>
  <c r="D1349" i="1"/>
  <c r="G1349" i="1" s="1"/>
  <c r="C1349" i="1"/>
  <c r="D1348" i="1"/>
  <c r="G1348" i="1" s="1"/>
  <c r="C1348" i="1"/>
  <c r="H1348" i="1" s="1"/>
  <c r="D1347" i="1"/>
  <c r="C1347" i="1"/>
  <c r="H1347" i="1" s="1"/>
  <c r="G1346" i="1"/>
  <c r="D1346" i="1"/>
  <c r="C1346" i="1"/>
  <c r="H1346" i="1" s="1"/>
  <c r="D1345" i="1"/>
  <c r="G1345" i="1" s="1"/>
  <c r="C1345" i="1"/>
  <c r="D1344" i="1"/>
  <c r="C1344" i="1"/>
  <c r="D1343" i="1"/>
  <c r="C1343" i="1"/>
  <c r="H1343" i="1" s="1"/>
  <c r="G1342" i="1"/>
  <c r="D1342" i="1"/>
  <c r="C1342" i="1"/>
  <c r="H1342" i="1" s="1"/>
  <c r="D1341" i="1"/>
  <c r="G1341" i="1" s="1"/>
  <c r="C1341" i="1"/>
  <c r="D1340" i="1"/>
  <c r="C1340" i="1"/>
  <c r="D1339" i="1"/>
  <c r="C1339" i="1"/>
  <c r="H1339" i="1" s="1"/>
  <c r="G1338" i="1"/>
  <c r="D1338" i="1"/>
  <c r="C1338" i="1"/>
  <c r="H1338" i="1" s="1"/>
  <c r="D1337" i="1"/>
  <c r="G1337" i="1" s="1"/>
  <c r="C1337" i="1"/>
  <c r="D1336" i="1"/>
  <c r="C1336" i="1"/>
  <c r="D1335" i="1"/>
  <c r="C1335" i="1"/>
  <c r="H1335" i="1" s="1"/>
  <c r="G1334" i="1"/>
  <c r="D1334" i="1"/>
  <c r="C1334" i="1"/>
  <c r="H1334" i="1" s="1"/>
  <c r="D1333" i="1"/>
  <c r="G1333" i="1" s="1"/>
  <c r="C1333" i="1"/>
  <c r="D1332" i="1"/>
  <c r="C1332" i="1"/>
  <c r="D1331" i="1"/>
  <c r="C1331" i="1"/>
  <c r="H1331" i="1" s="1"/>
  <c r="G1330" i="1"/>
  <c r="D1330" i="1"/>
  <c r="C1330" i="1"/>
  <c r="H1330" i="1" s="1"/>
  <c r="D1329" i="1"/>
  <c r="D1328" i="1"/>
  <c r="C1328" i="1"/>
  <c r="D1327" i="1"/>
  <c r="C1327" i="1"/>
  <c r="H1327" i="1" s="1"/>
  <c r="G1326" i="1"/>
  <c r="D1326" i="1"/>
  <c r="C1326" i="1"/>
  <c r="H1326" i="1" s="1"/>
  <c r="D1325" i="1"/>
  <c r="G1325" i="1" s="1"/>
  <c r="C1325" i="1"/>
  <c r="D1324" i="1"/>
  <c r="C1324" i="1"/>
  <c r="D1323" i="1"/>
  <c r="C1323" i="1"/>
  <c r="H1323" i="1" s="1"/>
  <c r="G1322" i="1"/>
  <c r="D1322" i="1"/>
  <c r="C1322" i="1"/>
  <c r="H1322" i="1" s="1"/>
  <c r="D1321" i="1"/>
  <c r="G1321" i="1" s="1"/>
  <c r="C1321" i="1"/>
  <c r="D1320" i="1"/>
  <c r="C1320" i="1"/>
  <c r="D1319" i="1"/>
  <c r="C1319" i="1"/>
  <c r="H1319" i="1" s="1"/>
  <c r="G1318" i="1"/>
  <c r="D1318" i="1"/>
  <c r="C1318" i="1"/>
  <c r="H1318" i="1" s="1"/>
  <c r="D1317" i="1"/>
  <c r="G1317" i="1" s="1"/>
  <c r="C1317" i="1"/>
  <c r="D1316" i="1"/>
  <c r="C1316" i="1"/>
  <c r="D1315" i="1"/>
  <c r="C1315" i="1"/>
  <c r="H1315" i="1" s="1"/>
  <c r="G1314" i="1"/>
  <c r="D1314" i="1"/>
  <c r="C1314" i="1"/>
  <c r="H1314" i="1" s="1"/>
  <c r="D1313" i="1"/>
  <c r="G1313" i="1" s="1"/>
  <c r="C1313" i="1"/>
  <c r="D1312" i="1"/>
  <c r="C1312" i="1"/>
  <c r="D1311" i="1"/>
  <c r="C1311" i="1"/>
  <c r="H1311" i="1" s="1"/>
  <c r="G1310" i="1"/>
  <c r="D1310" i="1"/>
  <c r="C1310" i="1"/>
  <c r="H1310" i="1" s="1"/>
  <c r="D1309" i="1"/>
  <c r="G1309" i="1" s="1"/>
  <c r="C1309" i="1"/>
  <c r="D1308" i="1"/>
  <c r="C1308" i="1"/>
  <c r="D1307" i="1"/>
  <c r="C1307" i="1"/>
  <c r="H1307" i="1" s="1"/>
  <c r="G1306" i="1"/>
  <c r="D1306" i="1"/>
  <c r="C1306" i="1"/>
  <c r="H1306" i="1" s="1"/>
  <c r="D1305" i="1"/>
  <c r="G1305" i="1" s="1"/>
  <c r="C1305" i="1"/>
  <c r="D1304" i="1"/>
  <c r="C1304" i="1"/>
  <c r="D1303" i="1"/>
  <c r="C1303" i="1"/>
  <c r="H1303" i="1" s="1"/>
  <c r="G1302" i="1"/>
  <c r="D1302" i="1"/>
  <c r="C1302" i="1"/>
  <c r="H1302" i="1" s="1"/>
  <c r="D1301" i="1"/>
  <c r="G1301" i="1" s="1"/>
  <c r="C1301" i="1"/>
  <c r="D1300" i="1"/>
  <c r="C1300" i="1"/>
  <c r="D1299" i="1"/>
  <c r="C1299" i="1"/>
  <c r="H1299" i="1" s="1"/>
  <c r="G1298" i="1"/>
  <c r="D1298" i="1"/>
  <c r="C1298" i="1"/>
  <c r="H1298" i="1" s="1"/>
  <c r="D1297" i="1"/>
  <c r="G1297" i="1" s="1"/>
  <c r="C1297" i="1"/>
  <c r="D1296" i="1"/>
  <c r="C1296" i="1"/>
  <c r="D1295" i="1"/>
  <c r="C1295" i="1"/>
  <c r="H1295" i="1" s="1"/>
  <c r="G1294" i="1"/>
  <c r="D1294" i="1"/>
  <c r="C1294" i="1"/>
  <c r="H1294" i="1" s="1"/>
  <c r="D1293" i="1"/>
  <c r="G1293" i="1" s="1"/>
  <c r="C1293" i="1"/>
  <c r="D1292" i="1"/>
  <c r="C1292" i="1"/>
  <c r="D1291" i="1"/>
  <c r="C1291" i="1"/>
  <c r="H1291" i="1" s="1"/>
  <c r="G1290" i="1"/>
  <c r="D1290" i="1"/>
  <c r="C1290" i="1"/>
  <c r="H1290" i="1" s="1"/>
  <c r="D1289" i="1"/>
  <c r="G1289" i="1" s="1"/>
  <c r="C1289" i="1"/>
  <c r="D1288" i="1"/>
  <c r="C1288" i="1"/>
  <c r="D1287" i="1"/>
  <c r="C1287" i="1"/>
  <c r="G1286" i="1"/>
  <c r="D1286" i="1"/>
  <c r="C1286" i="1"/>
  <c r="H1286" i="1" s="1"/>
  <c r="G1285" i="1"/>
  <c r="D1285" i="1"/>
  <c r="C1285" i="1"/>
  <c r="D1284" i="1"/>
  <c r="C1284" i="1"/>
  <c r="D1283" i="1"/>
  <c r="C1283" i="1"/>
  <c r="G1282" i="1"/>
  <c r="D1282" i="1"/>
  <c r="C1282" i="1"/>
  <c r="H1282" i="1" s="1"/>
  <c r="D1281" i="1"/>
  <c r="G1281" i="1" s="1"/>
  <c r="C1281" i="1"/>
  <c r="D1280" i="1"/>
  <c r="C1280" i="1"/>
  <c r="D1279" i="1"/>
  <c r="C1279" i="1"/>
  <c r="G1278" i="1"/>
  <c r="D1278" i="1"/>
  <c r="C1278" i="1"/>
  <c r="H1278" i="1" s="1"/>
  <c r="G1277" i="1"/>
  <c r="D1277" i="1"/>
  <c r="C1277" i="1"/>
  <c r="D1276" i="1"/>
  <c r="C1276" i="1"/>
  <c r="D1275" i="1"/>
  <c r="C1275" i="1"/>
  <c r="G1274" i="1"/>
  <c r="D1274" i="1"/>
  <c r="C1274" i="1"/>
  <c r="H1274" i="1" s="1"/>
  <c r="D1273" i="1"/>
  <c r="G1273" i="1" s="1"/>
  <c r="C1273" i="1"/>
  <c r="D1272" i="1"/>
  <c r="C1272" i="1"/>
  <c r="D1271" i="1"/>
  <c r="C1271" i="1"/>
  <c r="G1270" i="1"/>
  <c r="D1270" i="1"/>
  <c r="C1270" i="1"/>
  <c r="H1270" i="1" s="1"/>
  <c r="G1269" i="1"/>
  <c r="D1269" i="1"/>
  <c r="C1269" i="1"/>
  <c r="D1268" i="1"/>
  <c r="C1268" i="1"/>
  <c r="D1267" i="1"/>
  <c r="C1267" i="1"/>
  <c r="G1266" i="1"/>
  <c r="D1266" i="1"/>
  <c r="C1266" i="1"/>
  <c r="H1266" i="1" s="1"/>
  <c r="D1265" i="1"/>
  <c r="G1265" i="1" s="1"/>
  <c r="C1265" i="1"/>
  <c r="D1264" i="1"/>
  <c r="C1264" i="1"/>
  <c r="D1263" i="1"/>
  <c r="C1263" i="1"/>
  <c r="G1262" i="1"/>
  <c r="D1262" i="1"/>
  <c r="C1262" i="1"/>
  <c r="H1262" i="1" s="1"/>
  <c r="G1261" i="1"/>
  <c r="D1261" i="1"/>
  <c r="C1261" i="1"/>
  <c r="D1260" i="1"/>
  <c r="C1260" i="1"/>
  <c r="D1259" i="1"/>
  <c r="C1259" i="1"/>
  <c r="G1258" i="1"/>
  <c r="D1258" i="1"/>
  <c r="C1258" i="1"/>
  <c r="H1258" i="1" s="1"/>
  <c r="D1257" i="1"/>
  <c r="G1257" i="1" s="1"/>
  <c r="C1257" i="1"/>
  <c r="D1256" i="1"/>
  <c r="C1256" i="1"/>
  <c r="D1255" i="1"/>
  <c r="C1255" i="1"/>
  <c r="G1254" i="1"/>
  <c r="D1254" i="1"/>
  <c r="C1254" i="1"/>
  <c r="H1254" i="1" s="1"/>
  <c r="G1253" i="1"/>
  <c r="D1253" i="1"/>
  <c r="C1253" i="1"/>
  <c r="D1252" i="1"/>
  <c r="C1252" i="1"/>
  <c r="D1251" i="1"/>
  <c r="C1251" i="1"/>
  <c r="G1250" i="1"/>
  <c r="D1250" i="1"/>
  <c r="C1250" i="1"/>
  <c r="H1250" i="1" s="1"/>
  <c r="D1249" i="1"/>
  <c r="G1249" i="1" s="1"/>
  <c r="C1249" i="1"/>
  <c r="D1248" i="1"/>
  <c r="C1248" i="1"/>
  <c r="D1247" i="1"/>
  <c r="C1247" i="1"/>
  <c r="G1246" i="1"/>
  <c r="D1246" i="1"/>
  <c r="C1246" i="1"/>
  <c r="H1246" i="1" s="1"/>
  <c r="G1245" i="1"/>
  <c r="D1245" i="1"/>
  <c r="C1245" i="1"/>
  <c r="D1244" i="1"/>
  <c r="C1244" i="1"/>
  <c r="D1243" i="1"/>
  <c r="C1243" i="1"/>
  <c r="G1242" i="1"/>
  <c r="D1242" i="1"/>
  <c r="C1242" i="1"/>
  <c r="H1242" i="1" s="1"/>
  <c r="D1241" i="1"/>
  <c r="G1241" i="1" s="1"/>
  <c r="C1241" i="1"/>
  <c r="D1240" i="1"/>
  <c r="C1240" i="1"/>
  <c r="D1239" i="1"/>
  <c r="C1239" i="1"/>
  <c r="G1238" i="1"/>
  <c r="D1238" i="1"/>
  <c r="C1238" i="1"/>
  <c r="H1238" i="1" s="1"/>
  <c r="D1237" i="1"/>
  <c r="G1237" i="1" s="1"/>
  <c r="C1237" i="1"/>
  <c r="D1236" i="1"/>
  <c r="C1236" i="1"/>
  <c r="D1235" i="1"/>
  <c r="C1235" i="1"/>
  <c r="G1234" i="1"/>
  <c r="D1234" i="1"/>
  <c r="C1234" i="1"/>
  <c r="H1234" i="1" s="1"/>
  <c r="D1233" i="1"/>
  <c r="G1233" i="1" s="1"/>
  <c r="C1233" i="1"/>
  <c r="D1232" i="1"/>
  <c r="C1232" i="1"/>
  <c r="D1231" i="1"/>
  <c r="C1231" i="1"/>
  <c r="G1230" i="1"/>
  <c r="D1230" i="1"/>
  <c r="C1230" i="1"/>
  <c r="H1230" i="1" s="1"/>
  <c r="G1229" i="1"/>
  <c r="D1229" i="1"/>
  <c r="C1229" i="1"/>
  <c r="D1228" i="1"/>
  <c r="C1228" i="1"/>
  <c r="D1227" i="1"/>
  <c r="C1227" i="1"/>
  <c r="G1226" i="1"/>
  <c r="D1226" i="1"/>
  <c r="C1226" i="1"/>
  <c r="H1226" i="1" s="1"/>
  <c r="D1225" i="1"/>
  <c r="G1225" i="1" s="1"/>
  <c r="C1225" i="1"/>
  <c r="D1224" i="1"/>
  <c r="C1224" i="1"/>
  <c r="D1223" i="1"/>
  <c r="C1223" i="1"/>
  <c r="G1221" i="1"/>
  <c r="D1221" i="1"/>
  <c r="C1221" i="1"/>
  <c r="D1220" i="1"/>
  <c r="C1220" i="1"/>
  <c r="D1219" i="1"/>
  <c r="C1219" i="1"/>
  <c r="G1218" i="1"/>
  <c r="D1218" i="1"/>
  <c r="C1218" i="1"/>
  <c r="H1218" i="1" s="1"/>
  <c r="D1217" i="1"/>
  <c r="G1217" i="1" s="1"/>
  <c r="C1217" i="1"/>
  <c r="D1216" i="1"/>
  <c r="C1216" i="1"/>
  <c r="C1215" i="1"/>
  <c r="D1213" i="1"/>
  <c r="G1213" i="1" s="1"/>
  <c r="C1213" i="1"/>
  <c r="D1212" i="1"/>
  <c r="C1212" i="1"/>
  <c r="D1211" i="1"/>
  <c r="C1211" i="1"/>
  <c r="G1210" i="1"/>
  <c r="D1210" i="1"/>
  <c r="C1210" i="1"/>
  <c r="H1210" i="1" s="1"/>
  <c r="D1209" i="1"/>
  <c r="G1209" i="1" s="1"/>
  <c r="C1209" i="1"/>
  <c r="D1208" i="1"/>
  <c r="C1208" i="1"/>
  <c r="D1207" i="1"/>
  <c r="C1207" i="1"/>
  <c r="G1206" i="1"/>
  <c r="D1206" i="1"/>
  <c r="C1206" i="1"/>
  <c r="H1206" i="1" s="1"/>
  <c r="D1205" i="1"/>
  <c r="G1205" i="1" s="1"/>
  <c r="C1205" i="1"/>
  <c r="G1204" i="1"/>
  <c r="D1204" i="1"/>
  <c r="H1204" i="1" s="1"/>
  <c r="C1204" i="1"/>
  <c r="D1203" i="1"/>
  <c r="H1203" i="1" s="1"/>
  <c r="C1203" i="1"/>
  <c r="G1202" i="1"/>
  <c r="D1202" i="1"/>
  <c r="H1202" i="1" s="1"/>
  <c r="C1202" i="1"/>
  <c r="D1201" i="1"/>
  <c r="H1201" i="1" s="1"/>
  <c r="C1201" i="1"/>
  <c r="G1200" i="1"/>
  <c r="D1200" i="1"/>
  <c r="H1200" i="1" s="1"/>
  <c r="C1200" i="1"/>
  <c r="D1199" i="1"/>
  <c r="H1199" i="1" s="1"/>
  <c r="C1199" i="1"/>
  <c r="G1198" i="1"/>
  <c r="D1198" i="1"/>
  <c r="H1198" i="1" s="1"/>
  <c r="C1198" i="1"/>
  <c r="D1197" i="1"/>
  <c r="H1197" i="1" s="1"/>
  <c r="C1197" i="1"/>
  <c r="G1196" i="1"/>
  <c r="D1196" i="1"/>
  <c r="H1196" i="1" s="1"/>
  <c r="C1196" i="1"/>
  <c r="D1195" i="1"/>
  <c r="H1195" i="1" s="1"/>
  <c r="C1195" i="1"/>
  <c r="G1194" i="1"/>
  <c r="D1194" i="1"/>
  <c r="H1194" i="1" s="1"/>
  <c r="C1194" i="1"/>
  <c r="D1193" i="1"/>
  <c r="H1193" i="1" s="1"/>
  <c r="C1193" i="1"/>
  <c r="G1192" i="1"/>
  <c r="D1192" i="1"/>
  <c r="H1192" i="1" s="1"/>
  <c r="C1192" i="1"/>
  <c r="D1191" i="1"/>
  <c r="H1191" i="1" s="1"/>
  <c r="C1191" i="1"/>
  <c r="G1190" i="1"/>
  <c r="D1190" i="1"/>
  <c r="H1190" i="1" s="1"/>
  <c r="C1190" i="1"/>
  <c r="D1189" i="1"/>
  <c r="H1189" i="1" s="1"/>
  <c r="C1189" i="1"/>
  <c r="G1188" i="1"/>
  <c r="D1188" i="1"/>
  <c r="H1188" i="1" s="1"/>
  <c r="C1188" i="1"/>
  <c r="D1187" i="1"/>
  <c r="H1187" i="1" s="1"/>
  <c r="C1187" i="1"/>
  <c r="G1186" i="1"/>
  <c r="D1186" i="1"/>
  <c r="H1186" i="1" s="1"/>
  <c r="C1186" i="1"/>
  <c r="D1185" i="1"/>
  <c r="H1185" i="1" s="1"/>
  <c r="C1185" i="1"/>
  <c r="G1184" i="1"/>
  <c r="D1184" i="1"/>
  <c r="H1184" i="1" s="1"/>
  <c r="C1184" i="1"/>
  <c r="D1183" i="1"/>
  <c r="D1182" i="1"/>
  <c r="H1182" i="1" s="1"/>
  <c r="C1182" i="1"/>
  <c r="G1181" i="1"/>
  <c r="D1181" i="1"/>
  <c r="H1181" i="1" s="1"/>
  <c r="C1181" i="1"/>
  <c r="D1180" i="1"/>
  <c r="H1180" i="1" s="1"/>
  <c r="C1180" i="1"/>
  <c r="G1179" i="1"/>
  <c r="D1179" i="1"/>
  <c r="H1179" i="1" s="1"/>
  <c r="C1179" i="1"/>
  <c r="D1178" i="1"/>
  <c r="H1178" i="1" s="1"/>
  <c r="C1178" i="1"/>
  <c r="G1177" i="1"/>
  <c r="D1177" i="1"/>
  <c r="H1177" i="1" s="1"/>
  <c r="C1177" i="1"/>
  <c r="D1176" i="1"/>
  <c r="H1176" i="1" s="1"/>
  <c r="C1176" i="1"/>
  <c r="G1175" i="1"/>
  <c r="D1175" i="1"/>
  <c r="H1175" i="1" s="1"/>
  <c r="C1175" i="1"/>
  <c r="D1174" i="1"/>
  <c r="H1174" i="1" s="1"/>
  <c r="C1174" i="1"/>
  <c r="G1173" i="1"/>
  <c r="D1173" i="1"/>
  <c r="H1173" i="1" s="1"/>
  <c r="C1173" i="1"/>
  <c r="D1172" i="1"/>
  <c r="H1172" i="1" s="1"/>
  <c r="C1172" i="1"/>
  <c r="G1171" i="1"/>
  <c r="D1171" i="1"/>
  <c r="H1171" i="1" s="1"/>
  <c r="C1171" i="1"/>
  <c r="D1170" i="1"/>
  <c r="H1170" i="1" s="1"/>
  <c r="C1170" i="1"/>
  <c r="G1169" i="1"/>
  <c r="D1169" i="1"/>
  <c r="H1169" i="1" s="1"/>
  <c r="C1169" i="1"/>
  <c r="D1168" i="1"/>
  <c r="H1168" i="1" s="1"/>
  <c r="C1168" i="1"/>
  <c r="G1167" i="1"/>
  <c r="D1167" i="1"/>
  <c r="H1167" i="1" s="1"/>
  <c r="C1167" i="1"/>
  <c r="D1166" i="1"/>
  <c r="H1166" i="1" s="1"/>
  <c r="C1166" i="1"/>
  <c r="D1165" i="1"/>
  <c r="H1165" i="1" s="1"/>
  <c r="C1165" i="1"/>
  <c r="G1164" i="1"/>
  <c r="D1164" i="1"/>
  <c r="H1164" i="1" s="1"/>
  <c r="C1164" i="1"/>
  <c r="D1163" i="1"/>
  <c r="H1163" i="1" s="1"/>
  <c r="C1163" i="1"/>
  <c r="G1162" i="1"/>
  <c r="D1162" i="1"/>
  <c r="H1162" i="1" s="1"/>
  <c r="C1162" i="1"/>
  <c r="D1161" i="1"/>
  <c r="H1161" i="1" s="1"/>
  <c r="C1161" i="1"/>
  <c r="D1160" i="1"/>
  <c r="H1160" i="1" s="1"/>
  <c r="C1160" i="1"/>
  <c r="D1159" i="1"/>
  <c r="H1159" i="1" s="1"/>
  <c r="C1159" i="1"/>
  <c r="G1158" i="1"/>
  <c r="D1158" i="1"/>
  <c r="H1158" i="1" s="1"/>
  <c r="C1158" i="1"/>
  <c r="D1157" i="1"/>
  <c r="H1157" i="1" s="1"/>
  <c r="C1157" i="1"/>
  <c r="D1156" i="1"/>
  <c r="H1156" i="1" s="1"/>
  <c r="C1156" i="1"/>
  <c r="D1155" i="1"/>
  <c r="H1155" i="1" s="1"/>
  <c r="C1155" i="1"/>
  <c r="C1154" i="1"/>
  <c r="D1151" i="1"/>
  <c r="H1151" i="1" s="1"/>
  <c r="C1151" i="1"/>
  <c r="G1150" i="1"/>
  <c r="D1150" i="1"/>
  <c r="H1150" i="1" s="1"/>
  <c r="C1150" i="1"/>
  <c r="D1149" i="1"/>
  <c r="H1149" i="1" s="1"/>
  <c r="C1149" i="1"/>
  <c r="D1148" i="1"/>
  <c r="H1148" i="1" s="1"/>
  <c r="C1148" i="1"/>
  <c r="D1147" i="1"/>
  <c r="H1147" i="1" s="1"/>
  <c r="C1147" i="1"/>
  <c r="G1146" i="1"/>
  <c r="D1146" i="1"/>
  <c r="H1146" i="1" s="1"/>
  <c r="C1146" i="1"/>
  <c r="D1145" i="1"/>
  <c r="H1145" i="1" s="1"/>
  <c r="C1145" i="1"/>
  <c r="G1144" i="1"/>
  <c r="D1144" i="1"/>
  <c r="H1144" i="1" s="1"/>
  <c r="C1144" i="1"/>
  <c r="D1143" i="1"/>
  <c r="H1143" i="1" s="1"/>
  <c r="C1143" i="1"/>
  <c r="G1142" i="1"/>
  <c r="D1142" i="1"/>
  <c r="H1142" i="1" s="1"/>
  <c r="C1142" i="1"/>
  <c r="D1141" i="1"/>
  <c r="H1141" i="1" s="1"/>
  <c r="C1141" i="1"/>
  <c r="D1140" i="1"/>
  <c r="H1140" i="1" s="1"/>
  <c r="C1140" i="1"/>
  <c r="D1139" i="1"/>
  <c r="H1139" i="1" s="1"/>
  <c r="C1139" i="1"/>
  <c r="D1138" i="1"/>
  <c r="H1138" i="1" s="1"/>
  <c r="C1138" i="1"/>
  <c r="D1137" i="1"/>
  <c r="H1137" i="1" s="1"/>
  <c r="C1137" i="1"/>
  <c r="G1136" i="1"/>
  <c r="D1136" i="1"/>
  <c r="H1136" i="1" s="1"/>
  <c r="C1136" i="1"/>
  <c r="D1135" i="1"/>
  <c r="H1135" i="1" s="1"/>
  <c r="C1135" i="1"/>
  <c r="G1134" i="1"/>
  <c r="D1134" i="1"/>
  <c r="H1134" i="1" s="1"/>
  <c r="C1134" i="1"/>
  <c r="D1133" i="1"/>
  <c r="H1133" i="1" s="1"/>
  <c r="C1133" i="1"/>
  <c r="G1132" i="1"/>
  <c r="D1132" i="1"/>
  <c r="H1132" i="1" s="1"/>
  <c r="C1132" i="1"/>
  <c r="D1131" i="1"/>
  <c r="H1131" i="1" s="1"/>
  <c r="C1131" i="1"/>
  <c r="G1130" i="1"/>
  <c r="D1130" i="1"/>
  <c r="H1130" i="1" s="1"/>
  <c r="C1130" i="1"/>
  <c r="D1129" i="1"/>
  <c r="H1129" i="1" s="1"/>
  <c r="C1129" i="1"/>
  <c r="G1128" i="1"/>
  <c r="D1128" i="1"/>
  <c r="H1128" i="1" s="1"/>
  <c r="C1128" i="1"/>
  <c r="D1127" i="1"/>
  <c r="H1127" i="1" s="1"/>
  <c r="C1127" i="1"/>
  <c r="G1126" i="1"/>
  <c r="D1126" i="1"/>
  <c r="H1126" i="1" s="1"/>
  <c r="C1126" i="1"/>
  <c r="D1125" i="1"/>
  <c r="H1125" i="1" s="1"/>
  <c r="C1125" i="1"/>
  <c r="D1124" i="1"/>
  <c r="H1124" i="1" s="1"/>
  <c r="C1124" i="1"/>
  <c r="D1123" i="1"/>
  <c r="H1123" i="1" s="1"/>
  <c r="C1123" i="1"/>
  <c r="G1122" i="1"/>
  <c r="D1122" i="1"/>
  <c r="H1122" i="1" s="1"/>
  <c r="C1122" i="1"/>
  <c r="D1121" i="1"/>
  <c r="H1121" i="1" s="1"/>
  <c r="C1121" i="1"/>
  <c r="G1120" i="1"/>
  <c r="D1120" i="1"/>
  <c r="H1120" i="1" s="1"/>
  <c r="C1120"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H1065" i="1" s="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D1055" i="1"/>
  <c r="G1055" i="1" s="1"/>
  <c r="C1055" i="1"/>
  <c r="D1054" i="1"/>
  <c r="G1054" i="1" s="1"/>
  <c r="C1054" i="1"/>
  <c r="D1053" i="1"/>
  <c r="G1053" i="1" s="1"/>
  <c r="C1053" i="1"/>
  <c r="D1052" i="1"/>
  <c r="G1052" i="1" s="1"/>
  <c r="C1052" i="1"/>
  <c r="D1051" i="1"/>
  <c r="G1051" i="1" s="1"/>
  <c r="C1051" i="1"/>
  <c r="D1050" i="1"/>
  <c r="G1050" i="1" s="1"/>
  <c r="C1050" i="1"/>
  <c r="D1049" i="1"/>
  <c r="G1049" i="1" s="1"/>
  <c r="C1049" i="1"/>
  <c r="D1048" i="1"/>
  <c r="G1048" i="1" s="1"/>
  <c r="C1048" i="1"/>
  <c r="D1047" i="1"/>
  <c r="H1045" i="1"/>
  <c r="G1045" i="1"/>
  <c r="D1045" i="1"/>
  <c r="C1045" i="1"/>
  <c r="H1044" i="1"/>
  <c r="G1044" i="1"/>
  <c r="D1044" i="1"/>
  <c r="C1044" i="1"/>
  <c r="D1043" i="1"/>
  <c r="H1043" i="1" s="1"/>
  <c r="C1043" i="1"/>
  <c r="H1042" i="1"/>
  <c r="G1042" i="1"/>
  <c r="D1042" i="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D1031" i="1"/>
  <c r="H1031" i="1" s="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D996" i="1"/>
  <c r="H996" i="1" s="1"/>
  <c r="C996" i="1"/>
  <c r="G995" i="1"/>
  <c r="D995" i="1"/>
  <c r="H995" i="1" s="1"/>
  <c r="C995" i="1"/>
  <c r="G994" i="1"/>
  <c r="D994" i="1"/>
  <c r="H994" i="1" s="1"/>
  <c r="C994" i="1"/>
  <c r="D993" i="1"/>
  <c r="H993" i="1" s="1"/>
  <c r="C993" i="1"/>
  <c r="G992" i="1"/>
  <c r="D992" i="1"/>
  <c r="H992" i="1" s="1"/>
  <c r="C992" i="1"/>
  <c r="D991" i="1"/>
  <c r="H991" i="1" s="1"/>
  <c r="C991" i="1"/>
  <c r="D989" i="1"/>
  <c r="C989" i="1"/>
  <c r="D988" i="1"/>
  <c r="C988"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H714" i="1" s="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D644" i="1"/>
  <c r="H644" i="1" s="1"/>
  <c r="C644" i="1"/>
  <c r="D643" i="1"/>
  <c r="H643" i="1" s="1"/>
  <c r="C643" i="1"/>
  <c r="D642" i="1"/>
  <c r="G642" i="1" s="1"/>
  <c r="C642" i="1"/>
  <c r="D641" i="1"/>
  <c r="G641" i="1" s="1"/>
  <c r="C641" i="1"/>
  <c r="C638" i="1"/>
  <c r="D637" i="1"/>
  <c r="G637" i="1" s="1"/>
  <c r="C637" i="1"/>
  <c r="H632" i="1"/>
  <c r="D632" i="1"/>
  <c r="G632" i="1" s="1"/>
  <c r="C632" i="1"/>
  <c r="D631" i="1"/>
  <c r="C631" i="1"/>
  <c r="D628" i="1"/>
  <c r="C628" i="1"/>
  <c r="D627" i="1"/>
  <c r="C627" i="1"/>
  <c r="D626" i="1"/>
  <c r="C626" i="1"/>
  <c r="D625" i="1"/>
  <c r="C625" i="1"/>
  <c r="D624" i="1"/>
  <c r="C624" i="1"/>
  <c r="D623" i="1"/>
  <c r="C623" i="1"/>
  <c r="D622" i="1"/>
  <c r="C622" i="1"/>
  <c r="D621" i="1"/>
  <c r="C621" i="1"/>
  <c r="D620" i="1"/>
  <c r="C620" i="1"/>
  <c r="D619" i="1"/>
  <c r="G618" i="1"/>
  <c r="D618" i="1"/>
  <c r="H618" i="1" s="1"/>
  <c r="C618" i="1"/>
  <c r="G617" i="1"/>
  <c r="D617" i="1"/>
  <c r="H617" i="1" s="1"/>
  <c r="C617" i="1"/>
  <c r="D616" i="1"/>
  <c r="C616" i="1"/>
  <c r="G615" i="1"/>
  <c r="D615" i="1"/>
  <c r="H615" i="1" s="1"/>
  <c r="C615" i="1"/>
  <c r="G614" i="1"/>
  <c r="D614" i="1"/>
  <c r="H614" i="1" s="1"/>
  <c r="C614" i="1"/>
  <c r="G613" i="1"/>
  <c r="D613" i="1"/>
  <c r="H613" i="1" s="1"/>
  <c r="C613" i="1"/>
  <c r="D612" i="1"/>
  <c r="C612" i="1"/>
  <c r="G611" i="1"/>
  <c r="D611" i="1"/>
  <c r="H611" i="1" s="1"/>
  <c r="C611" i="1"/>
  <c r="G610" i="1"/>
  <c r="D610" i="1"/>
  <c r="H610" i="1" s="1"/>
  <c r="C610" i="1"/>
  <c r="G609" i="1"/>
  <c r="D609" i="1"/>
  <c r="H609" i="1" s="1"/>
  <c r="C609" i="1"/>
  <c r="D608" i="1"/>
  <c r="C608" i="1"/>
  <c r="G607" i="1"/>
  <c r="D607" i="1"/>
  <c r="H607" i="1" s="1"/>
  <c r="C607" i="1"/>
  <c r="G606" i="1"/>
  <c r="D606" i="1"/>
  <c r="H606" i="1" s="1"/>
  <c r="C606" i="1"/>
  <c r="D605" i="1"/>
  <c r="C605" i="1"/>
  <c r="D604" i="1"/>
  <c r="C604" i="1"/>
  <c r="G603" i="1"/>
  <c r="D603" i="1"/>
  <c r="H603" i="1" s="1"/>
  <c r="C603" i="1"/>
  <c r="G602" i="1"/>
  <c r="D602" i="1"/>
  <c r="H602" i="1" s="1"/>
  <c r="C602" i="1"/>
  <c r="G601" i="1"/>
  <c r="D601" i="1"/>
  <c r="H601" i="1" s="1"/>
  <c r="C601" i="1"/>
  <c r="D600" i="1"/>
  <c r="C600" i="1"/>
  <c r="G599" i="1"/>
  <c r="D599" i="1"/>
  <c r="H599" i="1" s="1"/>
  <c r="C599" i="1"/>
  <c r="G598" i="1"/>
  <c r="D598" i="1"/>
  <c r="H598" i="1" s="1"/>
  <c r="C598" i="1"/>
  <c r="D597" i="1"/>
  <c r="H596" i="1"/>
  <c r="D596" i="1"/>
  <c r="G596" i="1" s="1"/>
  <c r="C596" i="1"/>
  <c r="H595" i="1"/>
  <c r="D595" i="1"/>
  <c r="G595" i="1" s="1"/>
  <c r="C595" i="1"/>
  <c r="H594" i="1"/>
  <c r="D594" i="1"/>
  <c r="G594" i="1" s="1"/>
  <c r="C594" i="1"/>
  <c r="D593" i="1"/>
  <c r="C593" i="1"/>
  <c r="H592" i="1"/>
  <c r="D592" i="1"/>
  <c r="G592" i="1" s="1"/>
  <c r="C592" i="1"/>
  <c r="H591" i="1"/>
  <c r="D591" i="1"/>
  <c r="G591" i="1" s="1"/>
  <c r="C591" i="1"/>
  <c r="D590" i="1"/>
  <c r="G590" i="1" s="1"/>
  <c r="C590" i="1"/>
  <c r="D589" i="1"/>
  <c r="C589" i="1"/>
  <c r="D588" i="1"/>
  <c r="D586" i="1"/>
  <c r="C586" i="1"/>
  <c r="D585" i="1"/>
  <c r="C585" i="1"/>
  <c r="D584" i="1"/>
  <c r="C584" i="1"/>
  <c r="D583" i="1"/>
  <c r="C583" i="1"/>
  <c r="D582" i="1"/>
  <c r="C582" i="1"/>
  <c r="D581" i="1"/>
  <c r="C581" i="1"/>
  <c r="D580" i="1"/>
  <c r="C580" i="1"/>
  <c r="D579" i="1"/>
  <c r="C579" i="1"/>
  <c r="D578" i="1"/>
  <c r="C578" i="1"/>
  <c r="D577" i="1"/>
  <c r="C577" i="1"/>
  <c r="D576" i="1"/>
  <c r="C576" i="1"/>
  <c r="D575" i="1"/>
  <c r="C575" i="1"/>
  <c r="G573" i="1"/>
  <c r="D573" i="1"/>
  <c r="H573" i="1" s="1"/>
  <c r="C573" i="1"/>
  <c r="D572" i="1"/>
  <c r="H572" i="1" s="1"/>
  <c r="C572" i="1"/>
  <c r="D571" i="1"/>
  <c r="H570" i="1"/>
  <c r="D570" i="1"/>
  <c r="G570" i="1" s="1"/>
  <c r="C570" i="1"/>
  <c r="D569" i="1"/>
  <c r="C569" i="1"/>
  <c r="D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C560" i="1"/>
  <c r="D559" i="1"/>
  <c r="C559" i="1"/>
  <c r="D558" i="1"/>
  <c r="C558" i="1"/>
  <c r="D557" i="1"/>
  <c r="D556" i="1"/>
  <c r="C556" i="1"/>
  <c r="G555" i="1"/>
  <c r="D555" i="1"/>
  <c r="H555" i="1" s="1"/>
  <c r="C555" i="1"/>
  <c r="D554" i="1"/>
  <c r="H554" i="1" s="1"/>
  <c r="C554" i="1"/>
  <c r="G553" i="1"/>
  <c r="D553" i="1"/>
  <c r="H553" i="1" s="1"/>
  <c r="C553" i="1"/>
  <c r="D552" i="1"/>
  <c r="C552" i="1"/>
  <c r="G551" i="1"/>
  <c r="D551" i="1"/>
  <c r="H551" i="1" s="1"/>
  <c r="C551" i="1"/>
  <c r="G550" i="1"/>
  <c r="D550" i="1"/>
  <c r="H550" i="1" s="1"/>
  <c r="C550" i="1"/>
  <c r="G549" i="1"/>
  <c r="D549" i="1"/>
  <c r="H549" i="1" s="1"/>
  <c r="C549" i="1"/>
  <c r="D548" i="1"/>
  <c r="C548" i="1"/>
  <c r="G547" i="1"/>
  <c r="D547" i="1"/>
  <c r="H547" i="1" s="1"/>
  <c r="C547" i="1"/>
  <c r="G546" i="1"/>
  <c r="D546" i="1"/>
  <c r="H546" i="1" s="1"/>
  <c r="C546" i="1"/>
  <c r="D545" i="1"/>
  <c r="C545" i="1"/>
  <c r="D544" i="1"/>
  <c r="D543" i="1"/>
  <c r="C543" i="1"/>
  <c r="D542" i="1"/>
  <c r="G542" i="1" s="1"/>
  <c r="C542" i="1"/>
  <c r="D541" i="1"/>
  <c r="C541" i="1"/>
  <c r="H540" i="1"/>
  <c r="D540" i="1"/>
  <c r="G540" i="1" s="1"/>
  <c r="C540" i="1"/>
  <c r="D539" i="1"/>
  <c r="G539" i="1" s="1"/>
  <c r="C539" i="1"/>
  <c r="H538" i="1"/>
  <c r="D538" i="1"/>
  <c r="G538" i="1" s="1"/>
  <c r="C538" i="1"/>
  <c r="D537" i="1"/>
  <c r="C537" i="1"/>
  <c r="H536" i="1"/>
  <c r="D536" i="1"/>
  <c r="G536" i="1" s="1"/>
  <c r="C536" i="1"/>
  <c r="H535" i="1"/>
  <c r="D535" i="1"/>
  <c r="G535" i="1" s="1"/>
  <c r="C535" i="1"/>
  <c r="H534" i="1"/>
  <c r="D534" i="1"/>
  <c r="G534" i="1" s="1"/>
  <c r="C534" i="1"/>
  <c r="D533" i="1"/>
  <c r="C533" i="1"/>
  <c r="H532" i="1"/>
  <c r="D532" i="1"/>
  <c r="G532" i="1" s="1"/>
  <c r="C532" i="1"/>
  <c r="H531" i="1"/>
  <c r="D531" i="1"/>
  <c r="G531" i="1" s="1"/>
  <c r="C531" i="1"/>
  <c r="D530" i="1"/>
  <c r="C530" i="1"/>
  <c r="D529" i="1"/>
  <c r="C529" i="1"/>
  <c r="H528" i="1"/>
  <c r="D528" i="1"/>
  <c r="G528" i="1" s="1"/>
  <c r="C528" i="1"/>
  <c r="D527" i="1"/>
  <c r="C527" i="1"/>
  <c r="D526" i="1"/>
  <c r="G526" i="1" s="1"/>
  <c r="C526" i="1"/>
  <c r="D525" i="1"/>
  <c r="C525" i="1"/>
  <c r="H524" i="1"/>
  <c r="D524" i="1"/>
  <c r="G524" i="1" s="1"/>
  <c r="C524" i="1"/>
  <c r="H521" i="1"/>
  <c r="G521" i="1"/>
  <c r="D521" i="1"/>
  <c r="C521" i="1"/>
  <c r="H520" i="1"/>
  <c r="G520" i="1"/>
  <c r="D520" i="1"/>
  <c r="C520" i="1"/>
  <c r="D519" i="1"/>
  <c r="G518" i="1"/>
  <c r="D518" i="1"/>
  <c r="H518" i="1" s="1"/>
  <c r="C518" i="1"/>
  <c r="D517" i="1"/>
  <c r="C517" i="1"/>
  <c r="D516" i="1"/>
  <c r="D515" i="1"/>
  <c r="C515" i="1"/>
  <c r="D514" i="1"/>
  <c r="H514" i="1" s="1"/>
  <c r="C514" i="1"/>
  <c r="G513" i="1"/>
  <c r="D513" i="1"/>
  <c r="H513" i="1" s="1"/>
  <c r="C513" i="1"/>
  <c r="G512" i="1"/>
  <c r="D512" i="1"/>
  <c r="H512" i="1" s="1"/>
  <c r="C512" i="1"/>
  <c r="D511" i="1"/>
  <c r="C511" i="1"/>
  <c r="D510" i="1"/>
  <c r="H510" i="1" s="1"/>
  <c r="C510" i="1"/>
  <c r="D509" i="1"/>
  <c r="D508" i="1"/>
  <c r="C508" i="1"/>
  <c r="D507" i="1"/>
  <c r="G507" i="1" s="1"/>
  <c r="C507" i="1"/>
  <c r="H506" i="1"/>
  <c r="D506" i="1"/>
  <c r="G506" i="1" s="1"/>
  <c r="C506" i="1"/>
  <c r="H505" i="1"/>
  <c r="D505" i="1"/>
  <c r="G505" i="1" s="1"/>
  <c r="C505" i="1"/>
  <c r="D504" i="1"/>
  <c r="C504" i="1"/>
  <c r="D503" i="1"/>
  <c r="G503" i="1" s="1"/>
  <c r="C503" i="1"/>
  <c r="H502" i="1"/>
  <c r="D502" i="1"/>
  <c r="G502" i="1" s="1"/>
  <c r="C502" i="1"/>
  <c r="H501" i="1"/>
  <c r="D501" i="1"/>
  <c r="G501" i="1" s="1"/>
  <c r="C501" i="1"/>
  <c r="D500" i="1"/>
  <c r="C500" i="1"/>
  <c r="D499" i="1"/>
  <c r="G499" i="1" s="1"/>
  <c r="C499" i="1"/>
  <c r="H498" i="1"/>
  <c r="D498" i="1"/>
  <c r="G498" i="1" s="1"/>
  <c r="C498" i="1"/>
  <c r="H497" i="1"/>
  <c r="D497" i="1"/>
  <c r="G497" i="1" s="1"/>
  <c r="C497" i="1"/>
  <c r="D496" i="1"/>
  <c r="C496" i="1"/>
  <c r="D495" i="1"/>
  <c r="G495" i="1" s="1"/>
  <c r="C495" i="1"/>
  <c r="H494" i="1"/>
  <c r="D494" i="1"/>
  <c r="G494" i="1" s="1"/>
  <c r="C494" i="1"/>
  <c r="H493" i="1"/>
  <c r="D493" i="1"/>
  <c r="G493" i="1" s="1"/>
  <c r="C493" i="1"/>
  <c r="D492" i="1"/>
  <c r="C492" i="1"/>
  <c r="D491" i="1"/>
  <c r="G491" i="1" s="1"/>
  <c r="C491" i="1"/>
  <c r="H490" i="1"/>
  <c r="D490" i="1"/>
  <c r="G490" i="1" s="1"/>
  <c r="C490" i="1"/>
  <c r="H489" i="1"/>
  <c r="D489" i="1"/>
  <c r="G489" i="1" s="1"/>
  <c r="C489" i="1"/>
  <c r="D488" i="1"/>
  <c r="C488" i="1"/>
  <c r="D487" i="1"/>
  <c r="G487" i="1" s="1"/>
  <c r="C487" i="1"/>
  <c r="H486" i="1"/>
  <c r="D486" i="1"/>
  <c r="G486" i="1" s="1"/>
  <c r="C486" i="1"/>
  <c r="H485" i="1"/>
  <c r="D485" i="1"/>
  <c r="G485" i="1" s="1"/>
  <c r="C485" i="1"/>
  <c r="D484" i="1"/>
  <c r="C484" i="1"/>
  <c r="D483" i="1"/>
  <c r="G483" i="1" s="1"/>
  <c r="C483" i="1"/>
  <c r="H482" i="1"/>
  <c r="D482" i="1"/>
  <c r="G482" i="1" s="1"/>
  <c r="C482" i="1"/>
  <c r="H481" i="1"/>
  <c r="D481" i="1"/>
  <c r="G481" i="1" s="1"/>
  <c r="C481" i="1"/>
  <c r="D480" i="1"/>
  <c r="H480" i="1" s="1"/>
  <c r="C480" i="1"/>
  <c r="G479" i="1"/>
  <c r="D479" i="1"/>
  <c r="H479" i="1" s="1"/>
  <c r="C479" i="1"/>
  <c r="D478" i="1"/>
  <c r="H478" i="1" s="1"/>
  <c r="C478" i="1"/>
  <c r="G477" i="1"/>
  <c r="D477" i="1"/>
  <c r="H477" i="1" s="1"/>
  <c r="C477" i="1"/>
  <c r="D476" i="1"/>
  <c r="H476" i="1" s="1"/>
  <c r="C476" i="1"/>
  <c r="G475" i="1"/>
  <c r="D475" i="1"/>
  <c r="H475" i="1" s="1"/>
  <c r="C475" i="1"/>
  <c r="D474" i="1"/>
  <c r="H474" i="1" s="1"/>
  <c r="C474" i="1"/>
  <c r="G473" i="1"/>
  <c r="D473" i="1"/>
  <c r="H473" i="1" s="1"/>
  <c r="C473" i="1"/>
  <c r="D472" i="1"/>
  <c r="H472" i="1" s="1"/>
  <c r="C472" i="1"/>
  <c r="G471" i="1"/>
  <c r="D471" i="1"/>
  <c r="H471" i="1" s="1"/>
  <c r="C471" i="1"/>
  <c r="D470" i="1"/>
  <c r="H470" i="1" s="1"/>
  <c r="C470" i="1"/>
  <c r="G469" i="1"/>
  <c r="D469" i="1"/>
  <c r="H469" i="1" s="1"/>
  <c r="C469" i="1"/>
  <c r="D468" i="1"/>
  <c r="H468" i="1" s="1"/>
  <c r="C468" i="1"/>
  <c r="G467" i="1"/>
  <c r="D467" i="1"/>
  <c r="H467" i="1" s="1"/>
  <c r="C467" i="1"/>
  <c r="D466" i="1"/>
  <c r="H466" i="1" s="1"/>
  <c r="C466" i="1"/>
  <c r="G465" i="1"/>
  <c r="D465" i="1"/>
  <c r="H465" i="1" s="1"/>
  <c r="C465" i="1"/>
  <c r="D464" i="1"/>
  <c r="H464" i="1" s="1"/>
  <c r="C464" i="1"/>
  <c r="G463" i="1"/>
  <c r="D463" i="1"/>
  <c r="H463" i="1" s="1"/>
  <c r="C463" i="1"/>
  <c r="D462" i="1"/>
  <c r="H462" i="1" s="1"/>
  <c r="C462" i="1"/>
  <c r="G461" i="1"/>
  <c r="D461" i="1"/>
  <c r="H461" i="1" s="1"/>
  <c r="C461" i="1"/>
  <c r="D460" i="1"/>
  <c r="H460" i="1" s="1"/>
  <c r="C460" i="1"/>
  <c r="G459" i="1"/>
  <c r="D459" i="1"/>
  <c r="H459" i="1" s="1"/>
  <c r="C459" i="1"/>
  <c r="D458" i="1"/>
  <c r="H458" i="1" s="1"/>
  <c r="C458" i="1"/>
  <c r="G457" i="1"/>
  <c r="D457" i="1"/>
  <c r="H457" i="1" s="1"/>
  <c r="C457" i="1"/>
  <c r="D456" i="1"/>
  <c r="H456" i="1" s="1"/>
  <c r="C456" i="1"/>
  <c r="G455" i="1"/>
  <c r="D455" i="1"/>
  <c r="H455" i="1" s="1"/>
  <c r="C455" i="1"/>
  <c r="D454" i="1"/>
  <c r="H454" i="1" s="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G413" i="1" s="1"/>
  <c r="C413" i="1"/>
  <c r="D412" i="1"/>
  <c r="H412" i="1" s="1"/>
  <c r="C412" i="1"/>
  <c r="D411" i="1"/>
  <c r="H411" i="1" s="1"/>
  <c r="C411" i="1"/>
  <c r="D406" i="1"/>
  <c r="H406" i="1" s="1"/>
  <c r="C406" i="1"/>
  <c r="D405" i="1"/>
  <c r="H405" i="1" s="1"/>
  <c r="C405" i="1"/>
  <c r="H404" i="1"/>
  <c r="G404"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H357" i="1"/>
  <c r="D357" i="1"/>
  <c r="G357" i="1" s="1"/>
  <c r="C357" i="1"/>
  <c r="H356" i="1"/>
  <c r="D356" i="1"/>
  <c r="G356" i="1" s="1"/>
  <c r="C356" i="1"/>
  <c r="D355" i="1"/>
  <c r="G355" i="1" s="1"/>
  <c r="C355" i="1"/>
  <c r="H354" i="1"/>
  <c r="D354" i="1"/>
  <c r="G354" i="1" s="1"/>
  <c r="C354" i="1"/>
  <c r="H353" i="1"/>
  <c r="D353" i="1"/>
  <c r="G353" i="1" s="1"/>
  <c r="C353" i="1"/>
  <c r="H352" i="1"/>
  <c r="D352" i="1"/>
  <c r="G352" i="1" s="1"/>
  <c r="C352" i="1"/>
  <c r="D351" i="1"/>
  <c r="G351" i="1" s="1"/>
  <c r="C351" i="1"/>
  <c r="H350" i="1"/>
  <c r="D350" i="1"/>
  <c r="G350" i="1" s="1"/>
  <c r="C350" i="1"/>
  <c r="H349" i="1"/>
  <c r="D349" i="1"/>
  <c r="G349" i="1" s="1"/>
  <c r="C349" i="1"/>
  <c r="H348" i="1"/>
  <c r="D348" i="1"/>
  <c r="G348" i="1" s="1"/>
  <c r="C348" i="1"/>
  <c r="H347" i="1"/>
  <c r="D347" i="1"/>
  <c r="G347" i="1" s="1"/>
  <c r="C347" i="1"/>
  <c r="G344" i="1"/>
  <c r="D344" i="1"/>
  <c r="H344" i="1" s="1"/>
  <c r="C344" i="1"/>
  <c r="D343" i="1"/>
  <c r="H343" i="1" s="1"/>
  <c r="C343" i="1"/>
  <c r="G342" i="1"/>
  <c r="D342" i="1"/>
  <c r="H342" i="1" s="1"/>
  <c r="C342" i="1"/>
  <c r="D341" i="1"/>
  <c r="H341" i="1" s="1"/>
  <c r="C341" i="1"/>
  <c r="G340" i="1"/>
  <c r="D340" i="1"/>
  <c r="H340" i="1" s="1"/>
  <c r="C340" i="1"/>
  <c r="D339" i="1"/>
  <c r="H339" i="1" s="1"/>
  <c r="C339" i="1"/>
  <c r="G338" i="1"/>
  <c r="D338" i="1"/>
  <c r="H338" i="1" s="1"/>
  <c r="C338" i="1"/>
  <c r="D337" i="1"/>
  <c r="H337" i="1" s="1"/>
  <c r="C337" i="1"/>
  <c r="G336" i="1"/>
  <c r="D336" i="1"/>
  <c r="H336" i="1" s="1"/>
  <c r="C336" i="1"/>
  <c r="D335" i="1"/>
  <c r="H335" i="1" s="1"/>
  <c r="C335" i="1"/>
  <c r="G334" i="1"/>
  <c r="D334" i="1"/>
  <c r="H334" i="1" s="1"/>
  <c r="C334" i="1"/>
  <c r="D333" i="1"/>
  <c r="H333" i="1" s="1"/>
  <c r="C333" i="1"/>
  <c r="G332" i="1"/>
  <c r="D332" i="1"/>
  <c r="H332" i="1" s="1"/>
  <c r="C332" i="1"/>
  <c r="D331" i="1"/>
  <c r="H331" i="1" s="1"/>
  <c r="C331" i="1"/>
  <c r="G330" i="1"/>
  <c r="D330" i="1"/>
  <c r="H330" i="1" s="1"/>
  <c r="C330" i="1"/>
  <c r="D329" i="1"/>
  <c r="H329" i="1" s="1"/>
  <c r="C329" i="1"/>
  <c r="G328" i="1"/>
  <c r="D328" i="1"/>
  <c r="H328" i="1" s="1"/>
  <c r="C328" i="1"/>
  <c r="D327" i="1"/>
  <c r="H327" i="1" s="1"/>
  <c r="C327" i="1"/>
  <c r="G326" i="1"/>
  <c r="D326" i="1"/>
  <c r="H326" i="1" s="1"/>
  <c r="C326" i="1"/>
  <c r="D325" i="1"/>
  <c r="H325" i="1" s="1"/>
  <c r="C325" i="1"/>
  <c r="G324" i="1"/>
  <c r="D324" i="1"/>
  <c r="H324" i="1" s="1"/>
  <c r="C324" i="1"/>
  <c r="D323" i="1"/>
  <c r="H323" i="1" s="1"/>
  <c r="C323" i="1"/>
  <c r="G322" i="1"/>
  <c r="D322" i="1"/>
  <c r="H322" i="1" s="1"/>
  <c r="C322" i="1"/>
  <c r="D321" i="1"/>
  <c r="H321" i="1" s="1"/>
  <c r="C321" i="1"/>
  <c r="G320" i="1"/>
  <c r="D320" i="1"/>
  <c r="H320" i="1" s="1"/>
  <c r="C320" i="1"/>
  <c r="D319" i="1"/>
  <c r="H319" i="1" s="1"/>
  <c r="C319" i="1"/>
  <c r="G318" i="1"/>
  <c r="D318" i="1"/>
  <c r="H318" i="1" s="1"/>
  <c r="C318" i="1"/>
  <c r="D317" i="1"/>
  <c r="H317" i="1" s="1"/>
  <c r="C317" i="1"/>
  <c r="G316" i="1"/>
  <c r="D316" i="1"/>
  <c r="H316" i="1" s="1"/>
  <c r="C316" i="1"/>
  <c r="D315" i="1"/>
  <c r="H315" i="1" s="1"/>
  <c r="C315" i="1"/>
  <c r="G314" i="1"/>
  <c r="D314" i="1"/>
  <c r="H314" i="1" s="1"/>
  <c r="C314" i="1"/>
  <c r="D313" i="1"/>
  <c r="H313" i="1" s="1"/>
  <c r="C313" i="1"/>
  <c r="G312" i="1"/>
  <c r="D312" i="1"/>
  <c r="H312" i="1" s="1"/>
  <c r="C312" i="1"/>
  <c r="D311" i="1"/>
  <c r="H311" i="1" s="1"/>
  <c r="C311" i="1"/>
  <c r="G310" i="1"/>
  <c r="D310" i="1"/>
  <c r="H310" i="1" s="1"/>
  <c r="C310" i="1"/>
  <c r="D309" i="1"/>
  <c r="H309" i="1" s="1"/>
  <c r="C309" i="1"/>
  <c r="G308" i="1"/>
  <c r="D308" i="1"/>
  <c r="H308" i="1" s="1"/>
  <c r="C308" i="1"/>
  <c r="D307" i="1"/>
  <c r="H307" i="1" s="1"/>
  <c r="C307" i="1"/>
  <c r="G306" i="1"/>
  <c r="D306" i="1"/>
  <c r="H306" i="1" s="1"/>
  <c r="C306" i="1"/>
  <c r="D305" i="1"/>
  <c r="H305" i="1" s="1"/>
  <c r="C305" i="1"/>
  <c r="G304"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3" i="1"/>
  <c r="D292" i="1"/>
  <c r="G292" i="1" s="1"/>
  <c r="C292" i="1"/>
  <c r="D291" i="1"/>
  <c r="G291" i="1" s="1"/>
  <c r="C291" i="1"/>
  <c r="D290" i="1"/>
  <c r="G290" i="1" s="1"/>
  <c r="C290" i="1"/>
  <c r="H289" i="1"/>
  <c r="D289" i="1"/>
  <c r="G289" i="1" s="1"/>
  <c r="C289" i="1"/>
  <c r="D288" i="1"/>
  <c r="G288" i="1" s="1"/>
  <c r="C288" i="1"/>
  <c r="D284" i="1"/>
  <c r="H284" i="1" s="1"/>
  <c r="C284" i="1"/>
  <c r="D283" i="1"/>
  <c r="H283" i="1" s="1"/>
  <c r="C283" i="1"/>
  <c r="D282" i="1"/>
  <c r="H282" i="1" s="1"/>
  <c r="C282" i="1"/>
  <c r="D281" i="1"/>
  <c r="H281" i="1" s="1"/>
  <c r="C281" i="1"/>
  <c r="D280" i="1"/>
  <c r="H280" i="1" s="1"/>
  <c r="C280" i="1"/>
  <c r="G279" i="1"/>
  <c r="D279" i="1"/>
  <c r="H279" i="1" s="1"/>
  <c r="C279" i="1"/>
  <c r="D278" i="1"/>
  <c r="H278" i="1" s="1"/>
  <c r="C278" i="1"/>
  <c r="G277" i="1"/>
  <c r="D277" i="1"/>
  <c r="H277" i="1" s="1"/>
  <c r="C277" i="1"/>
  <c r="D276" i="1"/>
  <c r="H276" i="1" s="1"/>
  <c r="C276" i="1"/>
  <c r="G275" i="1"/>
  <c r="D275" i="1"/>
  <c r="H275" i="1" s="1"/>
  <c r="C275" i="1"/>
  <c r="D274" i="1"/>
  <c r="H274" i="1" s="1"/>
  <c r="C274" i="1"/>
  <c r="G273" i="1"/>
  <c r="D273" i="1"/>
  <c r="H273" i="1" s="1"/>
  <c r="C273" i="1"/>
  <c r="D272" i="1"/>
  <c r="H272" i="1" s="1"/>
  <c r="C272" i="1"/>
  <c r="G271" i="1"/>
  <c r="D271" i="1"/>
  <c r="H271" i="1" s="1"/>
  <c r="C271" i="1"/>
  <c r="D270" i="1"/>
  <c r="H270" i="1" s="1"/>
  <c r="C270" i="1"/>
  <c r="G269" i="1"/>
  <c r="D269" i="1"/>
  <c r="H269" i="1" s="1"/>
  <c r="C269" i="1"/>
  <c r="D268" i="1"/>
  <c r="H268" i="1" s="1"/>
  <c r="C268" i="1"/>
  <c r="G267" i="1"/>
  <c r="D267" i="1"/>
  <c r="H267" i="1" s="1"/>
  <c r="C267" i="1"/>
  <c r="D266" i="1"/>
  <c r="H266" i="1" s="1"/>
  <c r="C266" i="1"/>
  <c r="G265" i="1"/>
  <c r="D265" i="1"/>
  <c r="H265" i="1" s="1"/>
  <c r="C265" i="1"/>
  <c r="D264" i="1"/>
  <c r="H264" i="1" s="1"/>
  <c r="C264" i="1"/>
  <c r="G263" i="1"/>
  <c r="D263" i="1"/>
  <c r="H263" i="1" s="1"/>
  <c r="C263" i="1"/>
  <c r="D262" i="1"/>
  <c r="H262" i="1" s="1"/>
  <c r="C262" i="1"/>
  <c r="G261" i="1"/>
  <c r="D261" i="1"/>
  <c r="H261" i="1" s="1"/>
  <c r="C261" i="1"/>
  <c r="D260" i="1"/>
  <c r="H260" i="1" s="1"/>
  <c r="C260" i="1"/>
  <c r="D259" i="1"/>
  <c r="H258" i="1"/>
  <c r="D258" i="1"/>
  <c r="G258" i="1" s="1"/>
  <c r="C258" i="1"/>
  <c r="D257" i="1"/>
  <c r="G257" i="1" s="1"/>
  <c r="C257" i="1"/>
  <c r="H256" i="1"/>
  <c r="D256" i="1"/>
  <c r="G256" i="1" s="1"/>
  <c r="C256" i="1"/>
  <c r="D255" i="1"/>
  <c r="G255" i="1" s="1"/>
  <c r="C255" i="1"/>
  <c r="H254" i="1"/>
  <c r="D254" i="1"/>
  <c r="G254" i="1" s="1"/>
  <c r="C254" i="1"/>
  <c r="D253" i="1"/>
  <c r="G253" i="1" s="1"/>
  <c r="C253" i="1"/>
  <c r="H252" i="1"/>
  <c r="D252" i="1"/>
  <c r="G252" i="1" s="1"/>
  <c r="C252" i="1"/>
  <c r="D251" i="1"/>
  <c r="G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D211" i="1"/>
  <c r="H210" i="1"/>
  <c r="D210" i="1"/>
  <c r="G210" i="1" s="1"/>
  <c r="C210" i="1"/>
  <c r="D209" i="1"/>
  <c r="G209" i="1" s="1"/>
  <c r="C209" i="1"/>
  <c r="D208" i="1"/>
  <c r="G208" i="1" s="1"/>
  <c r="C208"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1" i="1"/>
  <c r="H191" i="1" s="1"/>
  <c r="C191" i="1"/>
  <c r="D190" i="1"/>
  <c r="H190" i="1" s="1"/>
  <c r="C190" i="1"/>
  <c r="D189" i="1"/>
  <c r="H189" i="1" s="1"/>
  <c r="C189" i="1"/>
  <c r="D188" i="1"/>
  <c r="H188" i="1" s="1"/>
  <c r="C188" i="1"/>
  <c r="D187" i="1"/>
  <c r="H187" i="1" s="1"/>
  <c r="C187" i="1"/>
  <c r="H186" i="1"/>
  <c r="G186" i="1"/>
  <c r="D186" i="1"/>
  <c r="C186" i="1"/>
  <c r="H185" i="1"/>
  <c r="G185" i="1"/>
  <c r="D185" i="1"/>
  <c r="C185" i="1"/>
  <c r="D184" i="1"/>
  <c r="H184" i="1" s="1"/>
  <c r="C184" i="1"/>
  <c r="D183" i="1"/>
  <c r="H183" i="1" s="1"/>
  <c r="C183" i="1"/>
  <c r="H182" i="1"/>
  <c r="G182" i="1"/>
  <c r="D182" i="1"/>
  <c r="C182" i="1"/>
  <c r="D181" i="1"/>
  <c r="H181" i="1" s="1"/>
  <c r="C181" i="1"/>
  <c r="D180" i="1"/>
  <c r="H180" i="1" s="1"/>
  <c r="C180" i="1"/>
  <c r="H179" i="1"/>
  <c r="G179" i="1"/>
  <c r="D179" i="1"/>
  <c r="C179" i="1"/>
  <c r="H178" i="1"/>
  <c r="G178" i="1"/>
  <c r="D178" i="1"/>
  <c r="C178" i="1"/>
  <c r="D177" i="1"/>
  <c r="H177" i="1" s="1"/>
  <c r="C177" i="1"/>
  <c r="D176" i="1"/>
  <c r="H176" i="1" s="1"/>
  <c r="C176" i="1"/>
  <c r="D175" i="1"/>
  <c r="H175" i="1" s="1"/>
  <c r="C175" i="1"/>
  <c r="D174" i="1"/>
  <c r="G174" i="1" s="1"/>
  <c r="C174" i="1"/>
  <c r="D173" i="1"/>
  <c r="G173" i="1" s="1"/>
  <c r="C173" i="1"/>
  <c r="H172" i="1"/>
  <c r="G172" i="1"/>
  <c r="D172" i="1"/>
  <c r="C172" i="1"/>
  <c r="H171" i="1"/>
  <c r="G171" i="1"/>
  <c r="D171" i="1"/>
  <c r="C171" i="1"/>
  <c r="D170" i="1"/>
  <c r="G170" i="1" s="1"/>
  <c r="C170" i="1"/>
  <c r="D169" i="1"/>
  <c r="G169" i="1" s="1"/>
  <c r="C169" i="1"/>
  <c r="D168" i="1"/>
  <c r="G168" i="1" s="1"/>
  <c r="C168" i="1"/>
  <c r="H167" i="1"/>
  <c r="G167" i="1"/>
  <c r="D167" i="1"/>
  <c r="C167" i="1"/>
  <c r="D166" i="1"/>
  <c r="G166" i="1" s="1"/>
  <c r="C166" i="1"/>
  <c r="D165" i="1"/>
  <c r="G165" i="1" s="1"/>
  <c r="C165" i="1"/>
  <c r="H164" i="1"/>
  <c r="G164" i="1"/>
  <c r="D164" i="1"/>
  <c r="C164" i="1"/>
  <c r="D163" i="1"/>
  <c r="H163" i="1" s="1"/>
  <c r="C163" i="1"/>
  <c r="H162" i="1"/>
  <c r="G162" i="1"/>
  <c r="D162" i="1"/>
  <c r="C162" i="1"/>
  <c r="D161" i="1"/>
  <c r="H161" i="1" s="1"/>
  <c r="C161" i="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G131" i="1" s="1"/>
  <c r="C131" i="1"/>
  <c r="D130" i="1"/>
  <c r="G130" i="1" s="1"/>
  <c r="C130" i="1"/>
  <c r="D129" i="1"/>
  <c r="G129" i="1" s="1"/>
  <c r="C129" i="1"/>
  <c r="H128" i="1"/>
  <c r="D128" i="1"/>
  <c r="G128" i="1" s="1"/>
  <c r="C128" i="1"/>
  <c r="H127" i="1"/>
  <c r="D127" i="1"/>
  <c r="G127" i="1" s="1"/>
  <c r="C127" i="1"/>
  <c r="H126" i="1"/>
  <c r="D126" i="1"/>
  <c r="G126" i="1" s="1"/>
  <c r="C126" i="1"/>
  <c r="D125" i="1"/>
  <c r="G125" i="1" s="1"/>
  <c r="C125" i="1"/>
  <c r="D124" i="1"/>
  <c r="G124" i="1" s="1"/>
  <c r="C124"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H45" i="1" s="1"/>
  <c r="C45" i="1"/>
  <c r="D44" i="1"/>
  <c r="H44" i="1" s="1"/>
  <c r="C44" i="1"/>
  <c r="D43" i="1"/>
  <c r="H43" i="1" s="1"/>
  <c r="C43" i="1"/>
  <c r="D42" i="1"/>
  <c r="H42" i="1" s="1"/>
  <c r="C42" i="1"/>
  <c r="D41" i="1"/>
  <c r="H41" i="1" s="1"/>
  <c r="C41" i="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E296" i="9" l="1"/>
  <c r="B296" i="9" s="1"/>
  <c r="E301" i="9"/>
  <c r="B301" i="9" s="1"/>
  <c r="H1478" i="1"/>
  <c r="I1478" i="1" s="1"/>
  <c r="E38" i="7"/>
  <c r="J1478" i="1"/>
  <c r="H1479" i="1"/>
  <c r="D38" i="7"/>
  <c r="D1470" i="1"/>
  <c r="D1469" i="1"/>
  <c r="I31" i="3"/>
  <c r="J1473" i="1"/>
  <c r="H1474" i="1"/>
  <c r="G1473" i="1"/>
  <c r="I1473" i="1" s="1"/>
  <c r="G1466" i="1"/>
  <c r="I1466" i="1" s="1"/>
  <c r="H1464" i="1"/>
  <c r="I1464" i="1" s="1"/>
  <c r="H1461" i="1"/>
  <c r="E22" i="7"/>
  <c r="J1468" i="1"/>
  <c r="J1466" i="1"/>
  <c r="G1468" i="1"/>
  <c r="J1464" i="1"/>
  <c r="G1461" i="1"/>
  <c r="G1462" i="1"/>
  <c r="J1460" i="1"/>
  <c r="G1457" i="1"/>
  <c r="H1459" i="1"/>
  <c r="G1455" i="1"/>
  <c r="H1455" i="1"/>
  <c r="J1459" i="1"/>
  <c r="G1459" i="1"/>
  <c r="D22" i="7"/>
  <c r="G1447" i="1"/>
  <c r="E6" i="7"/>
  <c r="D1437" i="1" s="1"/>
  <c r="J1449" i="1"/>
  <c r="G1451" i="1"/>
  <c r="J1447" i="1"/>
  <c r="G1449" i="1"/>
  <c r="G1445" i="1"/>
  <c r="D6" i="7"/>
  <c r="H1441" i="1"/>
  <c r="H1443" i="1"/>
  <c r="G1443" i="1"/>
  <c r="I1443" i="1" s="1"/>
  <c r="G1441" i="1"/>
  <c r="I1441" i="1" s="1"/>
  <c r="J1443" i="1"/>
  <c r="H1439" i="1"/>
  <c r="I1439" i="1" s="1"/>
  <c r="G1438" i="1"/>
  <c r="J1439" i="1"/>
  <c r="E33" i="9"/>
  <c r="B33" i="9" s="1"/>
  <c r="E287" i="9"/>
  <c r="B287" i="9" s="1"/>
  <c r="E32" i="9"/>
  <c r="B32" i="9" s="1"/>
  <c r="E294" i="9"/>
  <c r="B294" i="9" s="1"/>
  <c r="E300" i="9"/>
  <c r="B300" i="9" s="1"/>
  <c r="G406" i="1"/>
  <c r="E644" i="4"/>
  <c r="D638" i="1" s="1"/>
  <c r="H638" i="1" s="1"/>
  <c r="G405" i="1"/>
  <c r="G638" i="1"/>
  <c r="G411" i="1"/>
  <c r="H1418" i="1"/>
  <c r="E114" i="6"/>
  <c r="H1577" i="1"/>
  <c r="G1576" i="1"/>
  <c r="G1520" i="1"/>
  <c r="G1518" i="1"/>
  <c r="H1500" i="1"/>
  <c r="H1504" i="1"/>
  <c r="G1492" i="1"/>
  <c r="G1486" i="1"/>
  <c r="G1488" i="1"/>
  <c r="H1489" i="1"/>
  <c r="G1481" i="1"/>
  <c r="H1481" i="1"/>
  <c r="C1483" i="1"/>
  <c r="G1484" i="1"/>
  <c r="E245" i="5"/>
  <c r="D1222" i="1" s="1"/>
  <c r="E238" i="5"/>
  <c r="G1160" i="1"/>
  <c r="G1156" i="1"/>
  <c r="G1148" i="1"/>
  <c r="G1140" i="1"/>
  <c r="G1138" i="1"/>
  <c r="G1124" i="1"/>
  <c r="E68" i="5"/>
  <c r="F146" i="5"/>
  <c r="E291" i="9"/>
  <c r="B291" i="9" s="1"/>
  <c r="G1041" i="1"/>
  <c r="G1043" i="1"/>
  <c r="G1033" i="1"/>
  <c r="G1032" i="1"/>
  <c r="G1030" i="1"/>
  <c r="G1031" i="1"/>
  <c r="F52" i="5"/>
  <c r="G1028" i="1"/>
  <c r="G1023" i="1"/>
  <c r="G1025" i="1"/>
  <c r="G1018" i="1"/>
  <c r="G1015" i="1"/>
  <c r="G1013" i="1"/>
  <c r="G1014" i="1"/>
  <c r="F35" i="5"/>
  <c r="G1006" i="1"/>
  <c r="G1004" i="1"/>
  <c r="G1003" i="1"/>
  <c r="G1002" i="1"/>
  <c r="G1001" i="1"/>
  <c r="G1000" i="1"/>
  <c r="G999" i="1"/>
  <c r="G998" i="1"/>
  <c r="F19" i="5"/>
  <c r="G996" i="1"/>
  <c r="G993" i="1"/>
  <c r="G991" i="1"/>
  <c r="G714" i="1"/>
  <c r="G711" i="1"/>
  <c r="G703" i="1"/>
  <c r="G412" i="1"/>
  <c r="E273" i="9"/>
  <c r="B273" i="9" s="1"/>
  <c r="E298" i="9"/>
  <c r="B298" i="9" s="1"/>
  <c r="E303" i="9"/>
  <c r="B303" i="9" s="1"/>
  <c r="E286" i="9"/>
  <c r="B286" i="9" s="1"/>
  <c r="E293" i="9"/>
  <c r="B293" i="9" s="1"/>
  <c r="E23" i="9"/>
  <c r="B23" i="9" s="1"/>
  <c r="B275" i="9"/>
  <c r="G644" i="1"/>
  <c r="G643" i="1"/>
  <c r="H642" i="1"/>
  <c r="H645" i="1"/>
  <c r="F652" i="4"/>
  <c r="H641" i="1"/>
  <c r="E363" i="4"/>
  <c r="D358" i="1" s="1"/>
  <c r="H351" i="1"/>
  <c r="H355" i="1"/>
  <c r="G281" i="1"/>
  <c r="G283" i="1"/>
  <c r="H291" i="1"/>
  <c r="H413" i="1"/>
  <c r="F418" i="4"/>
  <c r="F416" i="4"/>
  <c r="H209" i="1"/>
  <c r="H208" i="1"/>
  <c r="H207" i="1"/>
  <c r="H206" i="1"/>
  <c r="E196" i="4"/>
  <c r="D192" i="1" s="1"/>
  <c r="G191" i="1"/>
  <c r="G190" i="1"/>
  <c r="G189" i="1"/>
  <c r="G188" i="1"/>
  <c r="G184" i="1"/>
  <c r="G187" i="1"/>
  <c r="G183" i="1"/>
  <c r="G181" i="1"/>
  <c r="E44" i="9"/>
  <c r="B44" i="9" s="1"/>
  <c r="G180" i="1"/>
  <c r="F219" i="9"/>
  <c r="B219" i="9" s="1"/>
  <c r="G177" i="1"/>
  <c r="G176" i="1"/>
  <c r="G175" i="1"/>
  <c r="H173" i="1"/>
  <c r="H174" i="1"/>
  <c r="H170" i="1"/>
  <c r="H169" i="1"/>
  <c r="H168" i="1"/>
  <c r="H165" i="1"/>
  <c r="H166" i="1"/>
  <c r="E163" i="4"/>
  <c r="D159" i="1" s="1"/>
  <c r="G163" i="1"/>
  <c r="G160" i="1"/>
  <c r="G161" i="1"/>
  <c r="F159" i="4"/>
  <c r="E152" i="4"/>
  <c r="D148" i="1" s="1"/>
  <c r="E40" i="9"/>
  <c r="H131" i="1"/>
  <c r="H130" i="1"/>
  <c r="F133" i="4"/>
  <c r="H129" i="1"/>
  <c r="F134" i="4"/>
  <c r="H125" i="1"/>
  <c r="H124" i="1"/>
  <c r="H121" i="1"/>
  <c r="H123" i="1"/>
  <c r="G102" i="1"/>
  <c r="G108" i="1"/>
  <c r="G113" i="1"/>
  <c r="F217" i="9"/>
  <c r="B217" i="9" s="1"/>
  <c r="G78" i="1"/>
  <c r="G79" i="1"/>
  <c r="G81" i="1"/>
  <c r="G76" i="1"/>
  <c r="E50" i="4"/>
  <c r="G73" i="1"/>
  <c r="G74" i="1"/>
  <c r="E27" i="9"/>
  <c r="B27" i="9" s="1"/>
  <c r="F215" i="9"/>
  <c r="B215" i="9" s="1"/>
  <c r="E288" i="9"/>
  <c r="B288" i="9" s="1"/>
  <c r="G417" i="1"/>
  <c r="H417" i="1"/>
  <c r="G419" i="1"/>
  <c r="H419" i="1"/>
  <c r="G423" i="1"/>
  <c r="H423" i="1"/>
  <c r="G429" i="1"/>
  <c r="H429" i="1"/>
  <c r="G431" i="1"/>
  <c r="H431" i="1"/>
  <c r="G435" i="1"/>
  <c r="H435" i="1"/>
  <c r="G441" i="1"/>
  <c r="H441" i="1"/>
  <c r="G445" i="1"/>
  <c r="H445" i="1"/>
  <c r="G449" i="1"/>
  <c r="H449" i="1"/>
  <c r="G451" i="1"/>
  <c r="H451" i="1"/>
  <c r="G537" i="1"/>
  <c r="H537" i="1"/>
  <c r="H552" i="1"/>
  <c r="G552" i="1"/>
  <c r="G631" i="1"/>
  <c r="H631" i="1"/>
  <c r="G41" i="1"/>
  <c r="G42" i="1"/>
  <c r="G43" i="1"/>
  <c r="G44" i="1"/>
  <c r="G45" i="1"/>
  <c r="G149" i="1"/>
  <c r="G150" i="1"/>
  <c r="G151" i="1"/>
  <c r="G152" i="1"/>
  <c r="G153" i="1"/>
  <c r="G154" i="1"/>
  <c r="G155" i="1"/>
  <c r="G156" i="1"/>
  <c r="G157" i="1"/>
  <c r="G158"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H251" i="1"/>
  <c r="H255" i="1"/>
  <c r="G262" i="1"/>
  <c r="G266" i="1"/>
  <c r="G270" i="1"/>
  <c r="G274" i="1"/>
  <c r="G278" i="1"/>
  <c r="G282" i="1"/>
  <c r="H288" i="1"/>
  <c r="H292" i="1"/>
  <c r="G295" i="1"/>
  <c r="G296" i="1"/>
  <c r="G297" i="1"/>
  <c r="G298" i="1"/>
  <c r="G299" i="1"/>
  <c r="G300" i="1"/>
  <c r="G301" i="1"/>
  <c r="G302" i="1"/>
  <c r="G303" i="1"/>
  <c r="G307" i="1"/>
  <c r="G311" i="1"/>
  <c r="G315" i="1"/>
  <c r="G319" i="1"/>
  <c r="G323" i="1"/>
  <c r="G327" i="1"/>
  <c r="G331" i="1"/>
  <c r="G335" i="1"/>
  <c r="G339" i="1"/>
  <c r="G343"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56" i="1"/>
  <c r="G460" i="1"/>
  <c r="G464" i="1"/>
  <c r="G468" i="1"/>
  <c r="G472" i="1"/>
  <c r="G476" i="1"/>
  <c r="G480" i="1"/>
  <c r="G488" i="1"/>
  <c r="H488" i="1"/>
  <c r="G496" i="1"/>
  <c r="H496" i="1"/>
  <c r="G504" i="1"/>
  <c r="H504" i="1"/>
  <c r="H511" i="1"/>
  <c r="G511" i="1"/>
  <c r="G530" i="1"/>
  <c r="H530" i="1"/>
  <c r="H545" i="1"/>
  <c r="G545" i="1"/>
  <c r="G558" i="1"/>
  <c r="H558" i="1"/>
  <c r="G560" i="1"/>
  <c r="H560" i="1"/>
  <c r="G572" i="1"/>
  <c r="H576" i="1"/>
  <c r="G576" i="1"/>
  <c r="H578" i="1"/>
  <c r="G578" i="1"/>
  <c r="H580" i="1"/>
  <c r="G580" i="1"/>
  <c r="H582" i="1"/>
  <c r="G582" i="1"/>
  <c r="H584" i="1"/>
  <c r="G584" i="1"/>
  <c r="H586" i="1"/>
  <c r="G586" i="1"/>
  <c r="G420" i="1"/>
  <c r="H420" i="1"/>
  <c r="G424" i="1"/>
  <c r="H424" i="1"/>
  <c r="G428" i="1"/>
  <c r="H428" i="1"/>
  <c r="G432" i="1"/>
  <c r="H432" i="1"/>
  <c r="G436" i="1"/>
  <c r="H436" i="1"/>
  <c r="G442" i="1"/>
  <c r="H442" i="1"/>
  <c r="G446" i="1"/>
  <c r="H446" i="1"/>
  <c r="G450" i="1"/>
  <c r="H450" i="1"/>
  <c r="G452" i="1"/>
  <c r="H452" i="1"/>
  <c r="G525" i="1"/>
  <c r="H525" i="1"/>
  <c r="G541" i="1"/>
  <c r="H541" i="1"/>
  <c r="H556" i="1"/>
  <c r="G556" i="1"/>
  <c r="H620" i="1"/>
  <c r="G620" i="1"/>
  <c r="H628" i="1"/>
  <c r="G628" i="1"/>
  <c r="G421" i="1"/>
  <c r="H421" i="1"/>
  <c r="G425" i="1"/>
  <c r="H425" i="1"/>
  <c r="G427" i="1"/>
  <c r="H427" i="1"/>
  <c r="G433" i="1"/>
  <c r="H433" i="1"/>
  <c r="G437" i="1"/>
  <c r="H437" i="1"/>
  <c r="G439" i="1"/>
  <c r="H439" i="1"/>
  <c r="G443" i="1"/>
  <c r="H443" i="1"/>
  <c r="G447" i="1"/>
  <c r="H447" i="1"/>
  <c r="G416" i="1"/>
  <c r="H416" i="1"/>
  <c r="G418" i="1"/>
  <c r="H418" i="1"/>
  <c r="G422" i="1"/>
  <c r="H422" i="1"/>
  <c r="G426" i="1"/>
  <c r="H426" i="1"/>
  <c r="G430" i="1"/>
  <c r="H430" i="1"/>
  <c r="G434" i="1"/>
  <c r="H434" i="1"/>
  <c r="G438" i="1"/>
  <c r="H438" i="1"/>
  <c r="G440" i="1"/>
  <c r="H440" i="1"/>
  <c r="G444" i="1"/>
  <c r="H444" i="1"/>
  <c r="G448" i="1"/>
  <c r="H448" i="1"/>
  <c r="G527" i="1"/>
  <c r="H527" i="1"/>
  <c r="G543" i="1"/>
  <c r="H543" i="1"/>
  <c r="G569" i="1"/>
  <c r="H569" i="1"/>
  <c r="H600" i="1"/>
  <c r="G600" i="1"/>
  <c r="H612" i="1"/>
  <c r="G612" i="1"/>
  <c r="H622" i="1"/>
  <c r="G622" i="1"/>
  <c r="H624" i="1"/>
  <c r="G624" i="1"/>
  <c r="H626" i="1"/>
  <c r="G626" i="1"/>
  <c r="H253" i="1"/>
  <c r="H257" i="1"/>
  <c r="G260" i="1"/>
  <c r="G264" i="1"/>
  <c r="G268" i="1"/>
  <c r="G272" i="1"/>
  <c r="G276" i="1"/>
  <c r="G280" i="1"/>
  <c r="G284" i="1"/>
  <c r="H290" i="1"/>
  <c r="G305" i="1"/>
  <c r="G309" i="1"/>
  <c r="G313" i="1"/>
  <c r="G317" i="1"/>
  <c r="G321" i="1"/>
  <c r="G325" i="1"/>
  <c r="G329" i="1"/>
  <c r="G333" i="1"/>
  <c r="G337" i="1"/>
  <c r="G341"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54" i="1"/>
  <c r="G458" i="1"/>
  <c r="G462" i="1"/>
  <c r="G466" i="1"/>
  <c r="G470" i="1"/>
  <c r="G474" i="1"/>
  <c r="G478" i="1"/>
  <c r="G484" i="1"/>
  <c r="H484" i="1"/>
  <c r="G492" i="1"/>
  <c r="H492" i="1"/>
  <c r="G500" i="1"/>
  <c r="H500" i="1"/>
  <c r="G508" i="1"/>
  <c r="H508" i="1"/>
  <c r="G515" i="1"/>
  <c r="H515" i="1"/>
  <c r="G559" i="1"/>
  <c r="H559" i="1"/>
  <c r="H590" i="1"/>
  <c r="G593" i="1"/>
  <c r="H593" i="1"/>
  <c r="H605" i="1"/>
  <c r="G605" i="1"/>
  <c r="H483" i="1"/>
  <c r="H487" i="1"/>
  <c r="H491" i="1"/>
  <c r="H495" i="1"/>
  <c r="H499" i="1"/>
  <c r="H503" i="1"/>
  <c r="H507" i="1"/>
  <c r="G510" i="1"/>
  <c r="G514" i="1"/>
  <c r="H526" i="1"/>
  <c r="G529" i="1"/>
  <c r="H529" i="1"/>
  <c r="H539" i="1"/>
  <c r="H542" i="1"/>
  <c r="G554" i="1"/>
  <c r="H575" i="1"/>
  <c r="G575" i="1"/>
  <c r="H577" i="1"/>
  <c r="G577" i="1"/>
  <c r="H579" i="1"/>
  <c r="G579" i="1"/>
  <c r="H581" i="1"/>
  <c r="G581" i="1"/>
  <c r="H583" i="1"/>
  <c r="G583" i="1"/>
  <c r="H585" i="1"/>
  <c r="G585" i="1"/>
  <c r="H604" i="1"/>
  <c r="G604" i="1"/>
  <c r="H621" i="1"/>
  <c r="G621" i="1"/>
  <c r="H623" i="1"/>
  <c r="G623" i="1"/>
  <c r="H625" i="1"/>
  <c r="G625" i="1"/>
  <c r="H627" i="1"/>
  <c r="G627" i="1"/>
  <c r="H637" i="1"/>
  <c r="H616" i="1"/>
  <c r="G616" i="1"/>
  <c r="H517" i="1"/>
  <c r="G517" i="1"/>
  <c r="G533" i="1"/>
  <c r="H533" i="1"/>
  <c r="H548" i="1"/>
  <c r="G548" i="1"/>
  <c r="G589" i="1"/>
  <c r="H589" i="1"/>
  <c r="H608" i="1"/>
  <c r="G608" i="1"/>
  <c r="G987" i="1"/>
  <c r="H987" i="1"/>
  <c r="G989" i="1"/>
  <c r="H989" i="1"/>
  <c r="G986" i="1"/>
  <c r="H986" i="1"/>
  <c r="G988" i="1"/>
  <c r="H988" i="1"/>
  <c r="H1048" i="1"/>
  <c r="H1049" i="1"/>
  <c r="H1050" i="1"/>
  <c r="H1051" i="1"/>
  <c r="H1052" i="1"/>
  <c r="H1053" i="1"/>
  <c r="H1054" i="1"/>
  <c r="H1055" i="1"/>
  <c r="G1119" i="1"/>
  <c r="G1123" i="1"/>
  <c r="G1127" i="1"/>
  <c r="G1131" i="1"/>
  <c r="G1135" i="1"/>
  <c r="G1139" i="1"/>
  <c r="G1143" i="1"/>
  <c r="G1147" i="1"/>
  <c r="G1151" i="1"/>
  <c r="G1157" i="1"/>
  <c r="G1161" i="1"/>
  <c r="G1165" i="1"/>
  <c r="G1166" i="1"/>
  <c r="G1170" i="1"/>
  <c r="G1174" i="1"/>
  <c r="G1178" i="1"/>
  <c r="G1182" i="1"/>
  <c r="G1185" i="1"/>
  <c r="G1189" i="1"/>
  <c r="G1193" i="1"/>
  <c r="G1197" i="1"/>
  <c r="G1201" i="1"/>
  <c r="H1207" i="1"/>
  <c r="G1207" i="1"/>
  <c r="H1212" i="1"/>
  <c r="G1212" i="1"/>
  <c r="H1224" i="1"/>
  <c r="G1224" i="1"/>
  <c r="H1227" i="1"/>
  <c r="G1227" i="1"/>
  <c r="H1232" i="1"/>
  <c r="G1232" i="1"/>
  <c r="H1235" i="1"/>
  <c r="G1235" i="1"/>
  <c r="H1240" i="1"/>
  <c r="G1240" i="1"/>
  <c r="H1243" i="1"/>
  <c r="G1243" i="1"/>
  <c r="H1248" i="1"/>
  <c r="G1248" i="1"/>
  <c r="H1251" i="1"/>
  <c r="G1251" i="1"/>
  <c r="H1256" i="1"/>
  <c r="G1256" i="1"/>
  <c r="H1259" i="1"/>
  <c r="G1259" i="1"/>
  <c r="H1264" i="1"/>
  <c r="G1264" i="1"/>
  <c r="H1267" i="1"/>
  <c r="G1267" i="1"/>
  <c r="H1272" i="1"/>
  <c r="G1272" i="1"/>
  <c r="H1275" i="1"/>
  <c r="G1275" i="1"/>
  <c r="H1280" i="1"/>
  <c r="G1280" i="1"/>
  <c r="H1283" i="1"/>
  <c r="G1283" i="1"/>
  <c r="H1288" i="1"/>
  <c r="G1288" i="1"/>
  <c r="H1304" i="1"/>
  <c r="G1304" i="1"/>
  <c r="H1320" i="1"/>
  <c r="G1320" i="1"/>
  <c r="H1340" i="1"/>
  <c r="G1340" i="1"/>
  <c r="H1216" i="1"/>
  <c r="G1216" i="1"/>
  <c r="H1219" i="1"/>
  <c r="G1219" i="1"/>
  <c r="H1292" i="1"/>
  <c r="G1292" i="1"/>
  <c r="H1308" i="1"/>
  <c r="G1308" i="1"/>
  <c r="H1324" i="1"/>
  <c r="G1324" i="1"/>
  <c r="H1344" i="1"/>
  <c r="G1344"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21" i="1"/>
  <c r="G1125" i="1"/>
  <c r="G1129" i="1"/>
  <c r="G1133" i="1"/>
  <c r="G1137" i="1"/>
  <c r="G1141" i="1"/>
  <c r="G1145" i="1"/>
  <c r="G1149" i="1"/>
  <c r="G1155" i="1"/>
  <c r="G1159" i="1"/>
  <c r="G1163" i="1"/>
  <c r="G1168" i="1"/>
  <c r="G1172" i="1"/>
  <c r="G1176" i="1"/>
  <c r="G1180" i="1"/>
  <c r="G1187" i="1"/>
  <c r="G1191" i="1"/>
  <c r="G1195" i="1"/>
  <c r="G1199" i="1"/>
  <c r="G1203" i="1"/>
  <c r="H1208" i="1"/>
  <c r="G1208" i="1"/>
  <c r="H1211" i="1"/>
  <c r="G1211" i="1"/>
  <c r="H1223" i="1"/>
  <c r="G1223" i="1"/>
  <c r="H1228" i="1"/>
  <c r="G1228" i="1"/>
  <c r="H1231" i="1"/>
  <c r="G1231" i="1"/>
  <c r="H1236" i="1"/>
  <c r="G1236" i="1"/>
  <c r="H1239" i="1"/>
  <c r="G1239" i="1"/>
  <c r="H1244" i="1"/>
  <c r="G1244" i="1"/>
  <c r="H1247" i="1"/>
  <c r="G1247" i="1"/>
  <c r="H1252" i="1"/>
  <c r="G1252" i="1"/>
  <c r="H1255" i="1"/>
  <c r="G1255" i="1"/>
  <c r="H1260" i="1"/>
  <c r="G1260" i="1"/>
  <c r="H1263" i="1"/>
  <c r="G1263" i="1"/>
  <c r="H1268" i="1"/>
  <c r="G1268" i="1"/>
  <c r="H1271" i="1"/>
  <c r="G1271" i="1"/>
  <c r="H1276" i="1"/>
  <c r="G1276" i="1"/>
  <c r="H1279" i="1"/>
  <c r="G1279" i="1"/>
  <c r="H1284" i="1"/>
  <c r="G1284" i="1"/>
  <c r="H1287" i="1"/>
  <c r="G1287" i="1"/>
  <c r="H1296" i="1"/>
  <c r="G1296" i="1"/>
  <c r="H1312" i="1"/>
  <c r="G1312" i="1"/>
  <c r="H1328" i="1"/>
  <c r="G1328" i="1"/>
  <c r="H1332" i="1"/>
  <c r="G1332" i="1"/>
  <c r="G1472" i="1"/>
  <c r="H1472" i="1"/>
  <c r="J1472" i="1"/>
  <c r="G1477" i="1"/>
  <c r="H1477" i="1"/>
  <c r="J1477" i="1"/>
  <c r="H1220" i="1"/>
  <c r="G1220" i="1"/>
  <c r="H1300" i="1"/>
  <c r="G1300" i="1"/>
  <c r="H1316" i="1"/>
  <c r="G1316" i="1"/>
  <c r="H1336" i="1"/>
  <c r="G1336" i="1"/>
  <c r="H1475" i="1"/>
  <c r="G1475" i="1"/>
  <c r="H1482" i="1"/>
  <c r="G1482" i="1"/>
  <c r="H1490" i="1"/>
  <c r="G1490" i="1"/>
  <c r="H1498" i="1"/>
  <c r="G1498" i="1"/>
  <c r="H1446" i="1"/>
  <c r="G1446" i="1"/>
  <c r="H1448" i="1"/>
  <c r="G1448" i="1"/>
  <c r="I1448" i="1" s="1"/>
  <c r="H1450" i="1"/>
  <c r="G1450" i="1"/>
  <c r="H1452" i="1"/>
  <c r="G1452" i="1"/>
  <c r="I1452" i="1" s="1"/>
  <c r="H1456" i="1"/>
  <c r="G1456" i="1"/>
  <c r="H1458" i="1"/>
  <c r="G1458" i="1"/>
  <c r="H1460" i="1"/>
  <c r="G1460" i="1"/>
  <c r="H1463" i="1"/>
  <c r="G1463" i="1"/>
  <c r="I1463" i="1" s="1"/>
  <c r="H1465" i="1"/>
  <c r="G1465" i="1"/>
  <c r="H1467" i="1"/>
  <c r="G1467" i="1"/>
  <c r="I1467" i="1" s="1"/>
  <c r="H1471" i="1"/>
  <c r="G1471" i="1"/>
  <c r="H1503" i="1"/>
  <c r="G1503" i="1"/>
  <c r="H1511" i="1"/>
  <c r="G1511" i="1"/>
  <c r="H1519" i="1"/>
  <c r="G1519" i="1"/>
  <c r="H1527" i="1"/>
  <c r="G1527" i="1"/>
  <c r="H1535" i="1"/>
  <c r="G1535" i="1"/>
  <c r="H1543" i="1"/>
  <c r="G1543" i="1"/>
  <c r="H1551" i="1"/>
  <c r="G1551" i="1"/>
  <c r="H1559" i="1"/>
  <c r="G1559" i="1"/>
  <c r="H1567" i="1"/>
  <c r="G1567" i="1"/>
  <c r="H1575" i="1"/>
  <c r="G1575" i="1"/>
  <c r="F45" i="4"/>
  <c r="D44" i="4"/>
  <c r="D515" i="4"/>
  <c r="F522" i="4"/>
  <c r="D567" i="4"/>
  <c r="F574" i="4"/>
  <c r="G143" i="9"/>
  <c r="E143" i="9" s="1"/>
  <c r="B143" i="9" s="1"/>
  <c r="F603" i="4"/>
  <c r="G1440" i="1"/>
  <c r="I1440" i="1" s="1"/>
  <c r="J1440" i="1"/>
  <c r="G1442" i="1"/>
  <c r="I1442" i="1" s="1"/>
  <c r="J1442" i="1"/>
  <c r="G1444" i="1"/>
  <c r="I1444" i="1" s="1"/>
  <c r="J1444" i="1"/>
  <c r="H1476" i="1"/>
  <c r="G1476" i="1"/>
  <c r="H1487" i="1"/>
  <c r="G1487" i="1"/>
  <c r="H1495" i="1"/>
  <c r="G1495" i="1"/>
  <c r="G1501" i="1"/>
  <c r="H1501" i="1"/>
  <c r="G1509" i="1"/>
  <c r="H1509" i="1"/>
  <c r="G1525" i="1"/>
  <c r="H1525" i="1"/>
  <c r="G1533" i="1"/>
  <c r="H1533" i="1"/>
  <c r="G1541" i="1"/>
  <c r="H1541" i="1"/>
  <c r="G1549" i="1"/>
  <c r="H1549" i="1"/>
  <c r="G1557" i="1"/>
  <c r="H1557" i="1"/>
  <c r="G1565" i="1"/>
  <c r="H1565" i="1"/>
  <c r="G1573" i="1"/>
  <c r="H1573" i="1"/>
  <c r="D363" i="4"/>
  <c r="D529" i="4"/>
  <c r="F13" i="5"/>
  <c r="D12" i="5"/>
  <c r="C516" i="1"/>
  <c r="C519" i="1"/>
  <c r="C544" i="1"/>
  <c r="C557" i="1"/>
  <c r="C568" i="1"/>
  <c r="C571" i="1"/>
  <c r="C588" i="1"/>
  <c r="C597" i="1"/>
  <c r="C997" i="1"/>
  <c r="H1205" i="1"/>
  <c r="H1209" i="1"/>
  <c r="H1213" i="1"/>
  <c r="H1217" i="1"/>
  <c r="H1221" i="1"/>
  <c r="H1225" i="1"/>
  <c r="H1229" i="1"/>
  <c r="H1233" i="1"/>
  <c r="H1237" i="1"/>
  <c r="H1241" i="1"/>
  <c r="H1245" i="1"/>
  <c r="H1249" i="1"/>
  <c r="H1253" i="1"/>
  <c r="H1257" i="1"/>
  <c r="H1261" i="1"/>
  <c r="H1265" i="1"/>
  <c r="H1269" i="1"/>
  <c r="H1273" i="1"/>
  <c r="H1277" i="1"/>
  <c r="H1281" i="1"/>
  <c r="H1285" i="1"/>
  <c r="H1289" i="1"/>
  <c r="G1291" i="1"/>
  <c r="H1293" i="1"/>
  <c r="G1295" i="1"/>
  <c r="H1297" i="1"/>
  <c r="G1299"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H1353" i="1"/>
  <c r="H1357" i="1"/>
  <c r="H1361" i="1"/>
  <c r="H1365" i="1"/>
  <c r="H1369" i="1"/>
  <c r="H1373" i="1"/>
  <c r="H1377" i="1"/>
  <c r="H1381" i="1"/>
  <c r="H1385" i="1"/>
  <c r="H1389" i="1"/>
  <c r="H1393" i="1"/>
  <c r="H1397" i="1"/>
  <c r="H1401" i="1"/>
  <c r="H1405" i="1"/>
  <c r="H1412" i="1"/>
  <c r="H1416" i="1"/>
  <c r="H1420" i="1"/>
  <c r="H1427" i="1"/>
  <c r="H1431" i="1"/>
  <c r="H1438" i="1"/>
  <c r="I1447" i="1"/>
  <c r="I1449" i="1"/>
  <c r="I1451" i="1"/>
  <c r="I1455" i="1"/>
  <c r="I1457" i="1"/>
  <c r="I1459" i="1"/>
  <c r="I1462" i="1"/>
  <c r="I1468" i="1"/>
  <c r="H1470" i="1"/>
  <c r="G1470" i="1"/>
  <c r="J1471" i="1"/>
  <c r="J1476" i="1"/>
  <c r="G1485" i="1"/>
  <c r="H1485" i="1"/>
  <c r="G1493" i="1"/>
  <c r="H1493" i="1"/>
  <c r="H1506" i="1"/>
  <c r="G1506" i="1"/>
  <c r="H1514" i="1"/>
  <c r="G1514" i="1"/>
  <c r="H1522" i="1"/>
  <c r="G1522" i="1"/>
  <c r="H1530" i="1"/>
  <c r="G1530" i="1"/>
  <c r="H1538" i="1"/>
  <c r="G1538" i="1"/>
  <c r="H1546" i="1"/>
  <c r="G1546" i="1"/>
  <c r="H1554" i="1"/>
  <c r="G1554" i="1"/>
  <c r="H1562" i="1"/>
  <c r="G1562" i="1"/>
  <c r="H1570" i="1"/>
  <c r="G1570" i="1"/>
  <c r="H1578" i="1"/>
  <c r="G1578" i="1"/>
  <c r="F83" i="4"/>
  <c r="F125" i="4"/>
  <c r="D124" i="4"/>
  <c r="F197" i="4"/>
  <c r="D196" i="4"/>
  <c r="D224" i="4"/>
  <c r="E351" i="4"/>
  <c r="F356" i="4"/>
  <c r="F238" i="5"/>
  <c r="D237" i="5"/>
  <c r="F62" i="4"/>
  <c r="D50" i="4"/>
  <c r="F82" i="4"/>
  <c r="F169" i="4"/>
  <c r="D163" i="4"/>
  <c r="F264" i="4"/>
  <c r="D263" i="4"/>
  <c r="F427" i="4"/>
  <c r="D421" i="4"/>
  <c r="E580" i="4"/>
  <c r="D574" i="1" s="1"/>
  <c r="D593" i="4"/>
  <c r="D625" i="4"/>
  <c r="F632" i="4"/>
  <c r="H1445" i="1"/>
  <c r="F17" i="4"/>
  <c r="D7" i="4"/>
  <c r="F54" i="4"/>
  <c r="F188" i="4"/>
  <c r="D215" i="4"/>
  <c r="D459" i="4"/>
  <c r="F581" i="4"/>
  <c r="D580" i="4"/>
  <c r="E593" i="4"/>
  <c r="D587" i="1" s="1"/>
  <c r="G308" i="9"/>
  <c r="D42" i="8"/>
  <c r="G1474" i="1"/>
  <c r="I1474" i="1" s="1"/>
  <c r="J1474" i="1"/>
  <c r="G1479" i="1"/>
  <c r="I1479" i="1" s="1"/>
  <c r="J1479" i="1"/>
  <c r="F106" i="4"/>
  <c r="F153" i="4"/>
  <c r="D152" i="4"/>
  <c r="F252" i="4"/>
  <c r="F300" i="4"/>
  <c r="D299" i="4"/>
  <c r="F352" i="4"/>
  <c r="D351" i="4"/>
  <c r="F383" i="4"/>
  <c r="E529" i="4"/>
  <c r="F643" i="4"/>
  <c r="F8" i="5"/>
  <c r="E12" i="5"/>
  <c r="D990" i="1" s="1"/>
  <c r="F45" i="5"/>
  <c r="F70" i="5"/>
  <c r="D69" i="5"/>
  <c r="E177" i="5"/>
  <c r="F177" i="5" s="1"/>
  <c r="F180" i="5"/>
  <c r="F207" i="5"/>
  <c r="D206" i="5"/>
  <c r="F246" i="5"/>
  <c r="D245" i="5"/>
  <c r="E141" i="6"/>
  <c r="I24" i="3"/>
  <c r="F36" i="6"/>
  <c r="D35" i="6"/>
  <c r="F122" i="6"/>
  <c r="D114" i="6"/>
  <c r="E5" i="7"/>
  <c r="E166" i="9"/>
  <c r="B166" i="9" s="1"/>
  <c r="B40" i="9"/>
  <c r="B48" i="9"/>
  <c r="B56" i="9"/>
  <c r="B64" i="9"/>
  <c r="D78" i="5"/>
  <c r="E290" i="9"/>
  <c r="B290" i="9" s="1"/>
  <c r="D134" i="5"/>
  <c r="F5" i="6"/>
  <c r="E30" i="9"/>
  <c r="B30" i="9" s="1"/>
  <c r="F149" i="5"/>
  <c r="E310" i="9"/>
  <c r="B310" i="9" s="1"/>
  <c r="F234" i="5"/>
  <c r="F130" i="6"/>
  <c r="D129" i="6"/>
  <c r="E26" i="9"/>
  <c r="B26" i="9" s="1"/>
  <c r="B79" i="9"/>
  <c r="B87" i="9"/>
  <c r="B95" i="9"/>
  <c r="B103"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4" i="9"/>
  <c r="E184" i="9" s="1"/>
  <c r="B184" i="9" s="1"/>
  <c r="G165" i="9"/>
  <c r="G164" i="9"/>
  <c r="E164" i="9" s="1"/>
  <c r="B164" i="9" s="1"/>
  <c r="G163" i="9"/>
  <c r="E163" i="9" s="1"/>
  <c r="B163" i="9" s="1"/>
  <c r="G162" i="9"/>
  <c r="E162" i="9" s="1"/>
  <c r="B162" i="9" s="1"/>
  <c r="G161" i="9"/>
  <c r="E161" i="9" s="1"/>
  <c r="B161" i="9" s="1"/>
  <c r="G185" i="9"/>
  <c r="E185" i="9" s="1"/>
  <c r="B185" i="9" s="1"/>
  <c r="G186" i="9"/>
  <c r="E186" i="9" s="1"/>
  <c r="B186"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49" i="9"/>
  <c r="B149" i="9" s="1"/>
  <c r="B155" i="9"/>
  <c r="B75" i="9"/>
  <c r="B83" i="9"/>
  <c r="B91" i="9"/>
  <c r="B99" i="9"/>
  <c r="B107" i="9"/>
  <c r="E109" i="9"/>
  <c r="B109" i="9" s="1"/>
  <c r="B115" i="9"/>
  <c r="E125" i="9"/>
  <c r="B125" i="9" s="1"/>
  <c r="B131" i="9"/>
  <c r="E141" i="9"/>
  <c r="B141" i="9" s="1"/>
  <c r="E145" i="9"/>
  <c r="B145" i="9" s="1"/>
  <c r="B151" i="9"/>
  <c r="H165" i="9"/>
  <c r="G183" i="9"/>
  <c r="E183" i="9" s="1"/>
  <c r="B183" i="9" s="1"/>
  <c r="B225" i="9"/>
  <c r="B235" i="9"/>
  <c r="B241" i="9"/>
  <c r="B257" i="9"/>
  <c r="B223" i="9"/>
  <c r="B245" i="9"/>
  <c r="B261" i="9"/>
  <c r="B221" i="9"/>
  <c r="B227" i="9"/>
  <c r="B233" i="9"/>
  <c r="B243" i="9"/>
  <c r="B249" i="9"/>
  <c r="H31" i="3" l="1"/>
  <c r="C1469" i="1"/>
  <c r="I1471" i="1"/>
  <c r="I30" i="3"/>
  <c r="D1453" i="1"/>
  <c r="I1458" i="1"/>
  <c r="H30" i="3"/>
  <c r="C1453" i="1"/>
  <c r="D5" i="7"/>
  <c r="C1437" i="1"/>
  <c r="I27" i="3"/>
  <c r="D1408" i="1"/>
  <c r="H1483" i="1"/>
  <c r="G1483" i="1"/>
  <c r="E237" i="5"/>
  <c r="D1215" i="1"/>
  <c r="I21" i="3"/>
  <c r="D1046" i="1"/>
  <c r="E151" i="4"/>
  <c r="E6" i="4"/>
  <c r="D46" i="1"/>
  <c r="F163" i="4"/>
  <c r="C159" i="1"/>
  <c r="C120" i="1"/>
  <c r="F124" i="4"/>
  <c r="I29" i="3"/>
  <c r="D1436" i="1"/>
  <c r="I28" i="3"/>
  <c r="D1435" i="1"/>
  <c r="F69" i="5"/>
  <c r="D68" i="5"/>
  <c r="C1047" i="1"/>
  <c r="D350" i="4"/>
  <c r="F351" i="4"/>
  <c r="C346" i="1"/>
  <c r="K1451" i="9"/>
  <c r="G314" i="9"/>
  <c r="E314" i="9" s="1"/>
  <c r="B314" i="9" s="1"/>
  <c r="I34" i="3"/>
  <c r="C1517" i="1"/>
  <c r="F215" i="4"/>
  <c r="C211" i="1"/>
  <c r="C619" i="1"/>
  <c r="F625" i="4"/>
  <c r="F237" i="5"/>
  <c r="H23" i="3"/>
  <c r="C1214" i="1"/>
  <c r="F224" i="4"/>
  <c r="C220" i="1"/>
  <c r="H571" i="1"/>
  <c r="G571" i="1"/>
  <c r="G519" i="1"/>
  <c r="H519" i="1"/>
  <c r="F529" i="4"/>
  <c r="D528" i="4"/>
  <c r="C523" i="1"/>
  <c r="I1472" i="1"/>
  <c r="H25" i="3"/>
  <c r="F35" i="6"/>
  <c r="C1329" i="1"/>
  <c r="G311" i="9"/>
  <c r="E311" i="9" s="1"/>
  <c r="B311" i="9" s="1"/>
  <c r="F206" i="5"/>
  <c r="C1183" i="1"/>
  <c r="D6" i="4"/>
  <c r="F7" i="4"/>
  <c r="C3" i="1"/>
  <c r="C509" i="1"/>
  <c r="F515" i="4"/>
  <c r="E165" i="9"/>
  <c r="B165" i="9" s="1"/>
  <c r="F213" i="9"/>
  <c r="B213" i="9" s="1"/>
  <c r="D141" i="6"/>
  <c r="C1056" i="1"/>
  <c r="F78" i="5"/>
  <c r="H27" i="3"/>
  <c r="F114" i="6"/>
  <c r="C1408" i="1"/>
  <c r="F245" i="5"/>
  <c r="C1222" i="1"/>
  <c r="H21" i="9"/>
  <c r="G21" i="9"/>
  <c r="D151" i="4"/>
  <c r="F152" i="4"/>
  <c r="C148" i="1"/>
  <c r="G313" i="9"/>
  <c r="E313" i="9" s="1"/>
  <c r="C574" i="1"/>
  <c r="F580" i="4"/>
  <c r="F593" i="4"/>
  <c r="C587" i="1"/>
  <c r="F263" i="4"/>
  <c r="C259" i="1"/>
  <c r="F196" i="4"/>
  <c r="C192" i="1"/>
  <c r="G997" i="1"/>
  <c r="H997" i="1"/>
  <c r="G568" i="1"/>
  <c r="H568" i="1"/>
  <c r="H516" i="1"/>
  <c r="G516" i="1"/>
  <c r="F363" i="4"/>
  <c r="C358" i="1"/>
  <c r="I1476" i="1"/>
  <c r="E7" i="5"/>
  <c r="F567" i="4"/>
  <c r="C561" i="1"/>
  <c r="F44" i="4"/>
  <c r="C40" i="1"/>
  <c r="I1465" i="1"/>
  <c r="I1460" i="1"/>
  <c r="I1456" i="1"/>
  <c r="I1450" i="1"/>
  <c r="I1446" i="1"/>
  <c r="I1477" i="1"/>
  <c r="F134" i="5"/>
  <c r="C1112" i="1"/>
  <c r="F459" i="4"/>
  <c r="C453" i="1"/>
  <c r="D420" i="4"/>
  <c r="F421" i="4"/>
  <c r="C415" i="1"/>
  <c r="E350" i="4"/>
  <c r="D346" i="1"/>
  <c r="G588" i="1"/>
  <c r="H588" i="1"/>
  <c r="H544" i="1"/>
  <c r="G544" i="1"/>
  <c r="F129" i="6"/>
  <c r="C1423" i="1"/>
  <c r="G318" i="9"/>
  <c r="E318" i="9" s="1"/>
  <c r="G316" i="9"/>
  <c r="E316" i="9" s="1"/>
  <c r="H308" i="9"/>
  <c r="E308" i="9" s="1"/>
  <c r="B308" i="9" s="1"/>
  <c r="E176" i="5"/>
  <c r="D1154" i="1"/>
  <c r="E528" i="4"/>
  <c r="D523" i="1"/>
  <c r="D298" i="4"/>
  <c r="F299" i="4"/>
  <c r="C294" i="1"/>
  <c r="D176" i="5"/>
  <c r="F50" i="4"/>
  <c r="C46" i="1"/>
  <c r="H597" i="1"/>
  <c r="G597" i="1"/>
  <c r="G557" i="1"/>
  <c r="H557" i="1"/>
  <c r="D7" i="5"/>
  <c r="C990" i="1"/>
  <c r="F12" i="5"/>
  <c r="I17" i="3"/>
  <c r="E289" i="4"/>
  <c r="D147" i="1"/>
  <c r="H1469" i="1" l="1"/>
  <c r="G1469" i="1"/>
  <c r="H1453" i="1"/>
  <c r="G1453" i="1"/>
  <c r="H1437" i="1"/>
  <c r="G1437" i="1"/>
  <c r="C1436" i="1"/>
  <c r="H1436" i="1" s="1"/>
  <c r="H29" i="3"/>
  <c r="H1215" i="1"/>
  <c r="G1215" i="1"/>
  <c r="I23" i="3"/>
  <c r="D1214" i="1"/>
  <c r="H1214" i="1" s="1"/>
  <c r="E21" i="9"/>
  <c r="D2" i="1"/>
  <c r="I16" i="3"/>
  <c r="E412" i="4"/>
  <c r="E413" i="4"/>
  <c r="E291" i="4"/>
  <c r="D287" i="1" s="1"/>
  <c r="D285" i="1"/>
  <c r="E290" i="4"/>
  <c r="D286" i="1" s="1"/>
  <c r="H46" i="1"/>
  <c r="G46" i="1"/>
  <c r="H1154" i="1"/>
  <c r="G1154" i="1"/>
  <c r="E312" i="9"/>
  <c r="B313" i="9"/>
  <c r="H1408" i="1"/>
  <c r="G1408" i="1"/>
  <c r="G1047" i="1"/>
  <c r="H1047" i="1"/>
  <c r="G120" i="1"/>
  <c r="H120" i="1"/>
  <c r="D407" i="4"/>
  <c r="C293" i="1"/>
  <c r="F298" i="4"/>
  <c r="H19" i="9"/>
  <c r="E19" i="9" s="1"/>
  <c r="B19" i="9" s="1"/>
  <c r="I22" i="3"/>
  <c r="E175" i="5"/>
  <c r="D1152" i="1" s="1"/>
  <c r="D1153" i="1"/>
  <c r="H1423" i="1"/>
  <c r="G1423" i="1"/>
  <c r="H148" i="1"/>
  <c r="G148" i="1"/>
  <c r="F141" i="6"/>
  <c r="H28" i="3"/>
  <c r="C1435" i="1"/>
  <c r="D412" i="4"/>
  <c r="F6" i="4"/>
  <c r="H16" i="3"/>
  <c r="C2" i="1"/>
  <c r="H1329" i="1"/>
  <c r="G1329" i="1"/>
  <c r="G523" i="1"/>
  <c r="H523" i="1"/>
  <c r="G1517" i="1"/>
  <c r="H1517" i="1"/>
  <c r="H11" i="3"/>
  <c r="G346" i="1"/>
  <c r="H346" i="1"/>
  <c r="H21" i="3"/>
  <c r="F68" i="5"/>
  <c r="C1046" i="1"/>
  <c r="G1436" i="1"/>
  <c r="H159" i="1"/>
  <c r="G159" i="1"/>
  <c r="E317" i="9"/>
  <c r="B318" i="9"/>
  <c r="G415" i="1"/>
  <c r="H415" i="1"/>
  <c r="H561" i="1"/>
  <c r="G561" i="1"/>
  <c r="G358" i="1"/>
  <c r="H358" i="1"/>
  <c r="G192" i="1"/>
  <c r="H192" i="1"/>
  <c r="G587" i="1"/>
  <c r="H587" i="1"/>
  <c r="B21" i="9"/>
  <c r="H1056" i="1"/>
  <c r="G1056" i="1"/>
  <c r="H220" i="1"/>
  <c r="G220" i="1"/>
  <c r="H990" i="1"/>
  <c r="G990" i="1"/>
  <c r="H22" i="3"/>
  <c r="F176" i="5"/>
  <c r="C1153" i="1"/>
  <c r="D175" i="5"/>
  <c r="F420" i="4"/>
  <c r="D635" i="4"/>
  <c r="C414" i="1"/>
  <c r="H1112" i="1"/>
  <c r="G1112" i="1"/>
  <c r="H40" i="1"/>
  <c r="G40" i="1"/>
  <c r="E6" i="5"/>
  <c r="I20" i="3"/>
  <c r="D985" i="1"/>
  <c r="H259" i="1"/>
  <c r="G259" i="1"/>
  <c r="H1222" i="1"/>
  <c r="G1222" i="1"/>
  <c r="H509" i="1"/>
  <c r="G509" i="1"/>
  <c r="H1183" i="1"/>
  <c r="G1183" i="1"/>
  <c r="C522" i="1"/>
  <c r="D636" i="4"/>
  <c r="F528" i="4"/>
  <c r="H619" i="1"/>
  <c r="G619" i="1"/>
  <c r="F7" i="5"/>
  <c r="D6" i="5"/>
  <c r="H20" i="3"/>
  <c r="C985" i="1"/>
  <c r="H294" i="1"/>
  <c r="G294" i="1"/>
  <c r="E636" i="4"/>
  <c r="D630" i="1" s="1"/>
  <c r="D522" i="1"/>
  <c r="E635" i="4"/>
  <c r="D629" i="1" s="1"/>
  <c r="B316" i="9"/>
  <c r="E315" i="9"/>
  <c r="I10" i="3" s="1"/>
  <c r="E408" i="4"/>
  <c r="D403" i="1" s="1"/>
  <c r="D345" i="1"/>
  <c r="E407" i="4"/>
  <c r="D402" i="1" s="1"/>
  <c r="H453" i="1"/>
  <c r="G453" i="1"/>
  <c r="H574" i="1"/>
  <c r="G574" i="1"/>
  <c r="H17" i="3"/>
  <c r="D289" i="4"/>
  <c r="C147" i="1"/>
  <c r="F151" i="4"/>
  <c r="H3" i="1"/>
  <c r="G3" i="1"/>
  <c r="H211" i="1"/>
  <c r="G211" i="1"/>
  <c r="F350" i="4"/>
  <c r="D408" i="4"/>
  <c r="C345" i="1"/>
  <c r="G1214" i="1" l="1"/>
  <c r="E639" i="4"/>
  <c r="D633" i="1" s="1"/>
  <c r="D407" i="1"/>
  <c r="F408" i="4"/>
  <c r="C403" i="1"/>
  <c r="D291" i="4"/>
  <c r="F289" i="4"/>
  <c r="D413" i="4"/>
  <c r="C285" i="1"/>
  <c r="G985" i="1"/>
  <c r="H985" i="1"/>
  <c r="H1435" i="1"/>
  <c r="G1435" i="1"/>
  <c r="F636" i="4"/>
  <c r="C630" i="1"/>
  <c r="H278" i="9"/>
  <c r="D984" i="1"/>
  <c r="F175" i="5"/>
  <c r="C1152" i="1"/>
  <c r="H1046" i="1"/>
  <c r="G1046" i="1"/>
  <c r="G285" i="9"/>
  <c r="E285" i="9" s="1"/>
  <c r="B285" i="9" s="1"/>
  <c r="G278" i="9"/>
  <c r="F6" i="5"/>
  <c r="C984" i="1"/>
  <c r="H522" i="1"/>
  <c r="G522" i="1"/>
  <c r="G414" i="1"/>
  <c r="H414" i="1"/>
  <c r="H1153" i="1"/>
  <c r="G1153" i="1"/>
  <c r="N3" i="9"/>
  <c r="I11" i="3"/>
  <c r="G2" i="1"/>
  <c r="H2" i="1"/>
  <c r="D414" i="4"/>
  <c r="D639" i="4"/>
  <c r="F412" i="4"/>
  <c r="C407" i="1"/>
  <c r="H293" i="1"/>
  <c r="G293" i="1"/>
  <c r="H345" i="1"/>
  <c r="G345" i="1"/>
  <c r="H147" i="1"/>
  <c r="G147" i="1"/>
  <c r="F635" i="4"/>
  <c r="C629" i="1"/>
  <c r="H9" i="3"/>
  <c r="D290" i="4"/>
  <c r="F407" i="4"/>
  <c r="C402" i="1"/>
  <c r="E640" i="4"/>
  <c r="E415" i="4"/>
  <c r="D410" i="1" s="1"/>
  <c r="D408" i="1"/>
  <c r="E414" i="4"/>
  <c r="D409" i="1" s="1"/>
  <c r="E278" i="9" l="1"/>
  <c r="F291" i="4"/>
  <c r="C287" i="1"/>
  <c r="H402" i="1"/>
  <c r="G402" i="1"/>
  <c r="H8" i="3"/>
  <c r="H984" i="1"/>
  <c r="G984" i="1"/>
  <c r="H285" i="1"/>
  <c r="G285" i="1"/>
  <c r="H403" i="1"/>
  <c r="G403" i="1"/>
  <c r="E277" i="9"/>
  <c r="B278" i="9"/>
  <c r="H1152" i="1"/>
  <c r="G1152" i="1"/>
  <c r="G630" i="1"/>
  <c r="H630" i="1"/>
  <c r="E642" i="4"/>
  <c r="D634" i="1"/>
  <c r="E641" i="4"/>
  <c r="F290" i="4"/>
  <c r="C286" i="1"/>
  <c r="D641" i="4"/>
  <c r="F639" i="4"/>
  <c r="C633" i="1"/>
  <c r="K3" i="9"/>
  <c r="I9" i="3"/>
  <c r="F414" i="4"/>
  <c r="C409" i="1"/>
  <c r="G629" i="1"/>
  <c r="H629" i="1"/>
  <c r="G407" i="1"/>
  <c r="H407" i="1"/>
  <c r="D640" i="4"/>
  <c r="F413" i="4"/>
  <c r="C408" i="1"/>
  <c r="D415" i="4"/>
  <c r="F415" i="4" l="1"/>
  <c r="C410" i="1"/>
  <c r="H409" i="1"/>
  <c r="G409" i="1"/>
  <c r="H633" i="1"/>
  <c r="G633" i="1"/>
  <c r="G408" i="1"/>
  <c r="H408" i="1"/>
  <c r="E645" i="4"/>
  <c r="D635" i="1"/>
  <c r="D645" i="4"/>
  <c r="C635" i="1"/>
  <c r="F641" i="4"/>
  <c r="D642" i="4"/>
  <c r="F640" i="4"/>
  <c r="C634" i="1"/>
  <c r="G286" i="1"/>
  <c r="H286" i="1"/>
  <c r="E646" i="4"/>
  <c r="D636" i="1"/>
  <c r="G287" i="1"/>
  <c r="H287" i="1"/>
  <c r="M3" i="9"/>
  <c r="I8" i="3"/>
  <c r="I18" i="3" l="1"/>
  <c r="D639" i="1"/>
  <c r="G410" i="1"/>
  <c r="H410" i="1"/>
  <c r="H18" i="3"/>
  <c r="F645" i="4"/>
  <c r="C639" i="1"/>
  <c r="D646" i="4"/>
  <c r="F642" i="4"/>
  <c r="C636" i="1"/>
  <c r="I19" i="3"/>
  <c r="D640" i="1"/>
  <c r="H634" i="1"/>
  <c r="G634" i="1"/>
  <c r="G635" i="1"/>
  <c r="H635" i="1"/>
  <c r="H639" i="1" l="1"/>
  <c r="G639" i="1"/>
  <c r="H19" i="3"/>
  <c r="C640" i="1"/>
  <c r="F646" i="4"/>
  <c r="G276" i="9"/>
  <c r="E276" i="9" s="1"/>
  <c r="B276" i="9" s="1"/>
  <c r="G636" i="1"/>
  <c r="H636" i="1"/>
  <c r="H7" i="3"/>
  <c r="G640" i="1" l="1"/>
  <c r="H640" i="1"/>
  <c r="J3" i="9"/>
  <c r="G274" i="9" l="1"/>
  <c r="M272" i="9"/>
  <c r="L272" i="9"/>
  <c r="H274" i="9"/>
  <c r="H18" i="9"/>
  <c r="G16" i="9"/>
  <c r="K6" i="9"/>
  <c r="G18" i="9"/>
  <c r="E18" i="9" s="1"/>
  <c r="B18" i="9" s="1"/>
  <c r="M15" i="9"/>
  <c r="I12" i="9"/>
  <c r="I17" i="9"/>
  <c r="J11" i="9"/>
  <c r="I8" i="9"/>
  <c r="J7" i="9"/>
  <c r="K10" i="9"/>
  <c r="H17" i="9"/>
  <c r="J8" i="9"/>
  <c r="I13" i="9"/>
  <c r="J9" i="9"/>
  <c r="H15" i="9"/>
  <c r="K9" i="9"/>
  <c r="L15" i="9"/>
  <c r="F15" i="9" s="1"/>
  <c r="K7" i="9"/>
  <c r="J17" i="9"/>
  <c r="K8" i="9"/>
  <c r="J13" i="9"/>
  <c r="I7" i="9"/>
  <c r="K13" i="9"/>
  <c r="I9" i="9"/>
  <c r="G15" i="9"/>
  <c r="J5" i="9"/>
  <c r="L16" i="9"/>
  <c r="K5" i="9"/>
  <c r="J10" i="9"/>
  <c r="M16" i="9"/>
  <c r="I6" i="9"/>
  <c r="K12" i="9"/>
  <c r="G17" i="9"/>
  <c r="J6" i="9"/>
  <c r="I11" i="9"/>
  <c r="J12" i="9"/>
  <c r="I5" i="9"/>
  <c r="K11" i="9"/>
  <c r="H16" i="9"/>
  <c r="E11" i="9" l="1"/>
  <c r="B11" i="9" s="1"/>
  <c r="E6" i="9"/>
  <c r="B6" i="9" s="1"/>
  <c r="F16" i="9"/>
  <c r="F14" i="9" s="1"/>
  <c r="E12" i="9"/>
  <c r="B12" i="9" s="1"/>
  <c r="E7" i="9"/>
  <c r="B7" i="9" s="1"/>
  <c r="F272" i="9"/>
  <c r="B272" i="9" s="1"/>
  <c r="F20" i="9"/>
  <c r="E17" i="9"/>
  <c r="B17" i="9" s="1"/>
  <c r="E15" i="9"/>
  <c r="E16" i="9"/>
  <c r="E5" i="9"/>
  <c r="E10" i="9"/>
  <c r="B10" i="9" s="1"/>
  <c r="E13" i="9"/>
  <c r="B13" i="9" s="1"/>
  <c r="E9" i="9"/>
  <c r="B9" i="9" s="1"/>
  <c r="E8" i="9"/>
  <c r="B8" i="9" s="1"/>
  <c r="E274" i="9"/>
  <c r="B16" i="9" l="1"/>
  <c r="B274" i="9"/>
  <c r="E20" i="9"/>
  <c r="I7" i="3" s="1"/>
  <c r="B15" i="9"/>
  <c r="E14" i="9"/>
  <c r="B5" i="9"/>
  <c r="E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<sst xmlns="http://schemas.openxmlformats.org/spreadsheetml/2006/main" count="4374" uniqueCount="3426">
  <si>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</si>
  <si>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</si>
  <si>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</si>
  <si>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</si>
  <si>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</si>
  <si>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</si>
  <si>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</si>
  <si>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</si>
  <si>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</si>
  <si>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</si>
  <si>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</si>
  <si>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</si>
  <si>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</si>
  <si>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</si>
  <si>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</si>
  <si>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</si>
  <si>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</si>
  <si>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</si>
  <si>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</si>
  <si>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</si>
  <si>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</si>
  <si>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</si>
  <si>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</si>
  <si>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</si>
  <si>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</si>
  <si>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</si>
  <si>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</si>
  <si>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</si>
  <si>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</si>
  <si>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</si>
  <si>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</si>
  <si>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KINEZIOLOŠKI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</si>
  <si>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</si>
  <si>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</si>
  <si>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</si>
  <si>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</si>
  <si>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</si>
  <si>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</si>
  <si>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</si>
  <si>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</si>
  <si>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</si>
  <si>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</si>
  <si>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</si>
  <si>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</si>
  <si>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</si>
  <si>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</si>
  <si>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</si>
  <si>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</si>
  <si>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</si>
  <si>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43773 - SVEUČILIŠTE U SPLITU, KINEZIOLOŠKI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</si>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</sst>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2791935.2800000003</v>
      </c>
      <c r="D2" s="6">
        <f>'PR-RAS'!E6</f>
        <v>3304118.0700000003</v>
      </c>
      <c r="E2" s="6">
        <v>0</v>
      </c>
      <c r="F2" s="6">
        <v>0</v>
      </c>
      <c r="G2" s="7">
        <f t="shared" ref="G2:G264" si="0">(B2/1000)*(C2*1+D2*2)</f>
        <v>9400.1714200000024</v>
      </c>
      <c r="H2" s="7">
        <f t="shared" ref="H2:H264" si="1">ABS(C2-ROUND(C2,0))+ABS(D2-ROUND(D2,0))</f>
        <v>0.35000000055879354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164248.26999999999</v>
      </c>
      <c r="D46" s="1">
        <f>'PR-RAS'!E50</f>
        <v>179760.87</v>
      </c>
      <c r="E46" s="1">
        <v>0</v>
      </c>
      <c r="F46" s="1">
        <v>0</v>
      </c>
      <c r="G46" s="2">
        <f t="shared" si="0"/>
        <v>23569.650450000001</v>
      </c>
      <c r="H46" s="2">
        <f t="shared" si="1"/>
        <v>0.39999999999417923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4491.68</v>
      </c>
      <c r="D50" s="1">
        <f>'PR-RAS'!E54</f>
        <v>0</v>
      </c>
      <c r="E50" s="1">
        <v>0</v>
      </c>
      <c r="F50" s="1">
        <v>0</v>
      </c>
      <c r="G50" s="2">
        <f t="shared" si="0"/>
        <v>220.09232000000003</v>
      </c>
      <c r="H50" s="2">
        <f t="shared" si="1"/>
        <v>0.31999999999970896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4491.68</v>
      </c>
      <c r="D51" s="1">
        <f>'PR-RAS'!E55</f>
        <v>0</v>
      </c>
      <c r="E51" s="1">
        <v>0</v>
      </c>
      <c r="F51" s="1">
        <v>0</v>
      </c>
      <c r="G51" s="2">
        <f t="shared" si="0"/>
        <v>224.58400000000003</v>
      </c>
      <c r="H51" s="2">
        <f t="shared" si="1"/>
        <v>0.31999999999970896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159756.59</v>
      </c>
      <c r="D73" s="1">
        <f>'PR-RAS'!E77</f>
        <v>179760.87</v>
      </c>
      <c r="E73" s="1">
        <v>0</v>
      </c>
      <c r="F73" s="1">
        <v>0</v>
      </c>
      <c r="G73" s="2">
        <f t="shared" si="0"/>
        <v>37388.039759999992</v>
      </c>
      <c r="H73" s="2">
        <f t="shared" si="1"/>
        <v>0.54000000000814907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122128.4</v>
      </c>
      <c r="D74" s="1">
        <f>'PR-RAS'!E78</f>
        <v>137562.01999999999</v>
      </c>
      <c r="E74" s="1">
        <v>0</v>
      </c>
      <c r="F74" s="1">
        <v>0</v>
      </c>
      <c r="G74" s="2">
        <f t="shared" si="0"/>
        <v>28999.428119999993</v>
      </c>
      <c r="H74" s="2">
        <f t="shared" si="1"/>
        <v>0.41999999998370185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37628.19</v>
      </c>
      <c r="D76" s="1">
        <f>'PR-RAS'!E80</f>
        <v>42198.85</v>
      </c>
      <c r="E76" s="1">
        <v>0</v>
      </c>
      <c r="F76" s="1">
        <v>0</v>
      </c>
      <c r="G76" s="2">
        <f t="shared" si="0"/>
        <v>9151.94175</v>
      </c>
      <c r="H76" s="2">
        <f t="shared" si="1"/>
        <v>0.3400000000037835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16.84</v>
      </c>
      <c r="D78" s="1">
        <f>'PR-RAS'!E82</f>
        <v>2.4300000000000002</v>
      </c>
      <c r="E78" s="1">
        <v>0</v>
      </c>
      <c r="F78" s="1">
        <v>0</v>
      </c>
      <c r="G78" s="2">
        <f t="shared" si="0"/>
        <v>1.6708999999999998</v>
      </c>
      <c r="H78" s="2">
        <f t="shared" si="1"/>
        <v>0.5900000000000003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16.84</v>
      </c>
      <c r="D79" s="1">
        <f>'PR-RAS'!E83</f>
        <v>2.4300000000000002</v>
      </c>
      <c r="E79" s="1">
        <v>0</v>
      </c>
      <c r="F79" s="1">
        <v>0</v>
      </c>
      <c r="G79" s="2">
        <f t="shared" si="0"/>
        <v>1.6925999999999999</v>
      </c>
      <c r="H79" s="2">
        <f t="shared" si="1"/>
        <v>0.5900000000000003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0.45</v>
      </c>
      <c r="D81" s="1">
        <f>'PR-RAS'!E85</f>
        <v>2.4300000000000002</v>
      </c>
      <c r="E81" s="1">
        <v>0</v>
      </c>
      <c r="F81" s="1">
        <v>0</v>
      </c>
      <c r="G81" s="2">
        <f t="shared" si="0"/>
        <v>0.42480000000000007</v>
      </c>
      <c r="H81" s="2">
        <f t="shared" si="1"/>
        <v>0.88000000000000012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16.39</v>
      </c>
      <c r="D83" s="1">
        <f>'PR-RAS'!E87</f>
        <v>0</v>
      </c>
      <c r="E83" s="1">
        <v>0</v>
      </c>
      <c r="F83" s="1">
        <v>0</v>
      </c>
      <c r="G83" s="2">
        <f t="shared" si="0"/>
        <v>1.3439800000000002</v>
      </c>
      <c r="H83" s="2">
        <f t="shared" si="1"/>
        <v>0.39000000000000057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455622.92</v>
      </c>
      <c r="D102" s="1">
        <f>'PR-RAS'!E106</f>
        <v>440418.77</v>
      </c>
      <c r="E102" s="1">
        <v>0</v>
      </c>
      <c r="F102" s="1">
        <v>0</v>
      </c>
      <c r="G102" s="2">
        <f t="shared" si="0"/>
        <v>134982.50646</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455622.92</v>
      </c>
      <c r="D108" s="1">
        <f>'PR-RAS'!E112</f>
        <v>440418.77</v>
      </c>
      <c r="E108" s="1">
        <v>0</v>
      </c>
      <c r="F108" s="1">
        <v>0</v>
      </c>
      <c r="G108" s="2">
        <f t="shared" si="0"/>
        <v>143001.26921999999</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455622.92</v>
      </c>
      <c r="D113" s="1">
        <f>'PR-RAS'!E117</f>
        <v>440418.77</v>
      </c>
      <c r="E113" s="1">
        <v>0</v>
      </c>
      <c r="F113" s="1">
        <v>0</v>
      </c>
      <c r="G113" s="2">
        <f t="shared" si="0"/>
        <v>149683.57152</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34256.400000000001</v>
      </c>
      <c r="D120" s="1">
        <f>'PR-RAS'!E124</f>
        <v>13140.060000000001</v>
      </c>
      <c r="E120" s="1">
        <v>0</v>
      </c>
      <c r="F120" s="1">
        <v>0</v>
      </c>
      <c r="G120" s="2">
        <f t="shared" si="0"/>
        <v>7203.8458799999999</v>
      </c>
      <c r="H120" s="2">
        <f t="shared" si="1"/>
        <v>0.46000000000276486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31933.59</v>
      </c>
      <c r="D121" s="1">
        <f>'PR-RAS'!E125</f>
        <v>11500.1</v>
      </c>
      <c r="E121" s="1">
        <v>0</v>
      </c>
      <c r="F121" s="1">
        <v>0</v>
      </c>
      <c r="G121" s="2">
        <f t="shared" si="0"/>
        <v>6592.0547999999999</v>
      </c>
      <c r="H121" s="2">
        <f t="shared" si="1"/>
        <v>0.51000000000021828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31933.59</v>
      </c>
      <c r="D123" s="1">
        <f>'PR-RAS'!E127</f>
        <v>11500.1</v>
      </c>
      <c r="E123" s="1">
        <v>0</v>
      </c>
      <c r="F123" s="1">
        <v>0</v>
      </c>
      <c r="G123" s="2">
        <f t="shared" si="0"/>
        <v>6701.92238</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2322.81</v>
      </c>
      <c r="D124" s="1">
        <f>'PR-RAS'!E128</f>
        <v>1639.96</v>
      </c>
      <c r="E124" s="1">
        <v>0</v>
      </c>
      <c r="F124" s="1">
        <v>0</v>
      </c>
      <c r="G124" s="2">
        <f t="shared" si="0"/>
        <v>689.13578999999993</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1500</v>
      </c>
      <c r="E125" s="1">
        <v>0</v>
      </c>
      <c r="F125" s="1">
        <v>0</v>
      </c>
      <c r="G125" s="2">
        <f t="shared" si="0"/>
        <v>618.86415999999997</v>
      </c>
      <c r="H125" s="2">
        <f t="shared" si="1"/>
        <v>0.16000000000008185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331.97</v>
      </c>
      <c r="D126" s="1">
        <f>'PR-RAS'!E130</f>
        <v>139.96</v>
      </c>
      <c r="E126" s="1">
        <v>0</v>
      </c>
      <c r="F126" s="1">
        <v>0</v>
      </c>
      <c r="G126" s="2">
        <f t="shared" si="0"/>
        <v>76.486250000000013</v>
      </c>
      <c r="H126" s="2">
        <f t="shared" si="1"/>
        <v>6.9999999999964757E-2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2137790.85</v>
      </c>
      <c r="D129" s="1">
        <f>'PR-RAS'!E133</f>
        <v>2670795.94</v>
      </c>
      <c r="E129" s="1">
        <v>0</v>
      </c>
      <c r="F129" s="1">
        <v>0</v>
      </c>
      <c r="G129" s="2">
        <f t="shared" si="0"/>
        <v>957360.98944000003</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2137790.85</v>
      </c>
      <c r="D130" s="1">
        <f>'PR-RAS'!E134</f>
        <v>2670795.94</v>
      </c>
      <c r="E130" s="1">
        <v>0</v>
      </c>
      <c r="F130" s="1">
        <v>0</v>
      </c>
      <c r="G130" s="2">
        <f t="shared" si="0"/>
        <v>964840.3721700001</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2137790.85</v>
      </c>
      <c r="D131" s="1">
        <f>'PR-RAS'!E135</f>
        <v>2670795.94</v>
      </c>
      <c r="E131" s="1">
        <v>0</v>
      </c>
      <c r="F131" s="1">
        <v>0</v>
      </c>
      <c r="G131" s="2">
        <f t="shared" si="0"/>
        <v>972319.75490000006</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2792552.6999999997</v>
      </c>
      <c r="D147" s="1">
        <f>'PR-RAS'!E151</f>
        <v>3336225.1299999994</v>
      </c>
      <c r="E147" s="1">
        <v>0</v>
      </c>
      <c r="F147" s="1">
        <v>0</v>
      </c>
      <c r="G147" s="2">
        <f t="shared" si="0"/>
        <v>1381890.4321599999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2287674.3899999997</v>
      </c>
      <c r="D148" s="1">
        <f>'PR-RAS'!E152</f>
        <v>2699174.1399999997</v>
      </c>
      <c r="E148" s="1">
        <v>0</v>
      </c>
      <c r="F148" s="1">
        <v>0</v>
      </c>
      <c r="G148" s="2">
        <f t="shared" si="0"/>
        <v>1129845.3324899997</v>
      </c>
      <c r="H148" s="2">
        <f t="shared" si="1"/>
        <v>0.52999999932944775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1895386.88</v>
      </c>
      <c r="D149" s="1">
        <f>'PR-RAS'!E153</f>
        <v>2261878.3899999997</v>
      </c>
      <c r="E149" s="1">
        <v>0</v>
      </c>
      <c r="F149" s="1">
        <v>0</v>
      </c>
      <c r="G149" s="2">
        <f t="shared" si="0"/>
        <v>950033.26167999988</v>
      </c>
      <c r="H149" s="2">
        <f t="shared" si="1"/>
        <v>0.50999999977648258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1889986</v>
      </c>
      <c r="D150" s="1">
        <f>'PR-RAS'!E154</f>
        <v>2242904.84</v>
      </c>
      <c r="E150" s="1">
        <v>0</v>
      </c>
      <c r="F150" s="1">
        <v>0</v>
      </c>
      <c r="G150" s="2">
        <f t="shared" si="0"/>
        <v>949993.55631999986</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7948.88</v>
      </c>
      <c r="E152" s="1">
        <v>0</v>
      </c>
      <c r="F152" s="1">
        <v>0</v>
      </c>
      <c r="G152" s="2">
        <f t="shared" si="0"/>
        <v>2400.56176</v>
      </c>
      <c r="H152" s="2">
        <f t="shared" si="1"/>
        <v>0.11999999999989086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5400.88</v>
      </c>
      <c r="D153" s="1">
        <f>'PR-RAS'!E157</f>
        <v>11024.67</v>
      </c>
      <c r="E153" s="1">
        <v>0</v>
      </c>
      <c r="F153" s="1">
        <v>0</v>
      </c>
      <c r="G153" s="2">
        <f t="shared" si="0"/>
        <v>4172.4334399999998</v>
      </c>
      <c r="H153" s="2">
        <f t="shared" si="1"/>
        <v>0.4499999999998181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80390.009999999995</v>
      </c>
      <c r="D154" s="1">
        <f>'PR-RAS'!E158</f>
        <v>64001.9</v>
      </c>
      <c r="E154" s="1">
        <v>0</v>
      </c>
      <c r="F154" s="1">
        <v>0</v>
      </c>
      <c r="G154" s="2">
        <f t="shared" si="0"/>
        <v>31884.252929999999</v>
      </c>
      <c r="H154" s="2">
        <f t="shared" si="1"/>
        <v>0.10999999999330612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311897.5</v>
      </c>
      <c r="D155" s="1">
        <f>'PR-RAS'!E159</f>
        <v>373293.85</v>
      </c>
      <c r="E155" s="1">
        <v>0</v>
      </c>
      <c r="F155" s="1">
        <v>0</v>
      </c>
      <c r="G155" s="2">
        <f t="shared" si="0"/>
        <v>163006.72079999998</v>
      </c>
      <c r="H155" s="2">
        <f t="shared" si="1"/>
        <v>0.65000000002328306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311824.7</v>
      </c>
      <c r="D157" s="1">
        <f>'PR-RAS'!E161</f>
        <v>373282.75</v>
      </c>
      <c r="E157" s="1">
        <v>0</v>
      </c>
      <c r="F157" s="1">
        <v>0</v>
      </c>
      <c r="G157" s="2">
        <f t="shared" si="0"/>
        <v>165108.87119999999</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72.8</v>
      </c>
      <c r="D158" s="1">
        <f>'PR-RAS'!E162</f>
        <v>11.1</v>
      </c>
      <c r="E158" s="1">
        <v>0</v>
      </c>
      <c r="F158" s="1">
        <v>0</v>
      </c>
      <c r="G158" s="2">
        <f t="shared" si="0"/>
        <v>14.915000000000001</v>
      </c>
      <c r="H158" s="2">
        <f t="shared" si="1"/>
        <v>0.30000000000000249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493121.25000000006</v>
      </c>
      <c r="D159" s="1">
        <f>'PR-RAS'!E163</f>
        <v>632642.97</v>
      </c>
      <c r="E159" s="1">
        <v>0</v>
      </c>
      <c r="F159" s="1">
        <v>0</v>
      </c>
      <c r="G159" s="2">
        <f t="shared" si="0"/>
        <v>277828.33601999999</v>
      </c>
      <c r="H159" s="2">
        <f t="shared" si="1"/>
        <v>0.28000000008614734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104431.49</v>
      </c>
      <c r="D160" s="1">
        <f>'PR-RAS'!E164</f>
        <v>150022.35999999999</v>
      </c>
      <c r="E160" s="1">
        <v>0</v>
      </c>
      <c r="F160" s="1">
        <v>0</v>
      </c>
      <c r="G160" s="2">
        <f t="shared" si="0"/>
        <v>64311.717389999998</v>
      </c>
      <c r="H160" s="2">
        <f t="shared" si="1"/>
        <v>0.84999999999126885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76384.69</v>
      </c>
      <c r="D161" s="1">
        <f>'PR-RAS'!E165</f>
        <v>79064.009999999995</v>
      </c>
      <c r="E161" s="1">
        <v>0</v>
      </c>
      <c r="F161" s="1">
        <v>0</v>
      </c>
      <c r="G161" s="2">
        <f t="shared" si="0"/>
        <v>37522.033600000002</v>
      </c>
      <c r="H161" s="2">
        <f t="shared" si="1"/>
        <v>0.319999999992433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20181.29</v>
      </c>
      <c r="D162" s="1">
        <f>'PR-RAS'!E166</f>
        <v>18348.18</v>
      </c>
      <c r="E162" s="1">
        <v>0</v>
      </c>
      <c r="F162" s="1">
        <v>0</v>
      </c>
      <c r="G162" s="2">
        <f t="shared" si="0"/>
        <v>9157.3016500000012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7865.51</v>
      </c>
      <c r="D163" s="1">
        <f>'PR-RAS'!E167</f>
        <v>52610.17</v>
      </c>
      <c r="E163" s="1">
        <v>0</v>
      </c>
      <c r="F163" s="1">
        <v>0</v>
      </c>
      <c r="G163" s="2">
        <f t="shared" si="0"/>
        <v>18319.9077</v>
      </c>
      <c r="H163" s="2">
        <f t="shared" si="1"/>
        <v>0.65999999999803549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47202.09</v>
      </c>
      <c r="D165" s="1">
        <f>'PR-RAS'!E169</f>
        <v>89024.84</v>
      </c>
      <c r="E165" s="1">
        <v>0</v>
      </c>
      <c r="F165" s="1">
        <v>0</v>
      </c>
      <c r="G165" s="2">
        <f t="shared" si="0"/>
        <v>36941.290280000001</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23837.63</v>
      </c>
      <c r="D166" s="1">
        <f>'PR-RAS'!E170</f>
        <v>35444.410000000003</v>
      </c>
      <c r="E166" s="1">
        <v>0</v>
      </c>
      <c r="F166" s="1">
        <v>0</v>
      </c>
      <c r="G166" s="2">
        <f t="shared" si="0"/>
        <v>15629.864250000002</v>
      </c>
      <c r="H166" s="2">
        <f t="shared" si="1"/>
        <v>0.78000000000247383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14534.9</v>
      </c>
      <c r="D168" s="1">
        <f>'PR-RAS'!E172</f>
        <v>19395.03</v>
      </c>
      <c r="E168" s="1">
        <v>0</v>
      </c>
      <c r="F168" s="1">
        <v>0</v>
      </c>
      <c r="G168" s="2">
        <f t="shared" si="0"/>
        <v>8905.268320000001</v>
      </c>
      <c r="H168" s="2">
        <f t="shared" si="1"/>
        <v>0.12999999999919964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4293.5600000000004</v>
      </c>
      <c r="D169" s="1">
        <f>'PR-RAS'!E173</f>
        <v>12451.34</v>
      </c>
      <c r="E169" s="1">
        <v>0</v>
      </c>
      <c r="F169" s="1">
        <v>0</v>
      </c>
      <c r="G169" s="2">
        <f t="shared" si="0"/>
        <v>4904.9683200000009</v>
      </c>
      <c r="H169" s="2">
        <f t="shared" si="1"/>
        <v>0.77999999999974534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4536</v>
      </c>
      <c r="D170" s="1">
        <f>'PR-RAS'!E174</f>
        <v>21734.06</v>
      </c>
      <c r="E170" s="1">
        <v>0</v>
      </c>
      <c r="F170" s="1">
        <v>0</v>
      </c>
      <c r="G170" s="2">
        <f t="shared" si="0"/>
        <v>8112.696280000001</v>
      </c>
      <c r="H170" s="2">
        <f t="shared" si="1"/>
        <v>6.0000000001309672E-2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287174.58</v>
      </c>
      <c r="D173" s="1">
        <f>'PR-RAS'!E177</f>
        <v>337654.37</v>
      </c>
      <c r="E173" s="1">
        <v>0</v>
      </c>
      <c r="F173" s="1">
        <v>0</v>
      </c>
      <c r="G173" s="2">
        <f t="shared" si="0"/>
        <v>165547.13104000001</v>
      </c>
      <c r="H173" s="2">
        <f t="shared" si="1"/>
        <v>0.78999999997904524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4325.88</v>
      </c>
      <c r="D174" s="1">
        <f>'PR-RAS'!E178</f>
        <v>4298.97</v>
      </c>
      <c r="E174" s="1">
        <v>0</v>
      </c>
      <c r="F174" s="1">
        <v>0</v>
      </c>
      <c r="G174" s="2">
        <f t="shared" si="0"/>
        <v>2235.8208599999998</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21332.51</v>
      </c>
      <c r="D175" s="1">
        <f>'PR-RAS'!E179</f>
        <v>8109.83</v>
      </c>
      <c r="E175" s="1">
        <v>0</v>
      </c>
      <c r="F175" s="1">
        <v>0</v>
      </c>
      <c r="G175" s="2">
        <f t="shared" si="0"/>
        <v>6534.0775799999992</v>
      </c>
      <c r="H175" s="2">
        <f t="shared" si="1"/>
        <v>0.66000000000167347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3462.96</v>
      </c>
      <c r="D176" s="1">
        <f>'PR-RAS'!E180</f>
        <v>20823.099999999999</v>
      </c>
      <c r="E176" s="1">
        <v>0</v>
      </c>
      <c r="F176" s="1">
        <v>0</v>
      </c>
      <c r="G176" s="2">
        <f t="shared" si="0"/>
        <v>7894.1029999999992</v>
      </c>
      <c r="H176" s="2">
        <f t="shared" si="1"/>
        <v>0.13999999999850843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8442.06</v>
      </c>
      <c r="D177" s="1">
        <f>'PR-RAS'!E181</f>
        <v>11399.75</v>
      </c>
      <c r="E177" s="1">
        <v>0</v>
      </c>
      <c r="F177" s="1">
        <v>0</v>
      </c>
      <c r="G177" s="2">
        <f t="shared" si="0"/>
        <v>5498.5145599999996</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47974.46</v>
      </c>
      <c r="D178" s="1">
        <f>'PR-RAS'!E182</f>
        <v>81694.73</v>
      </c>
      <c r="E178" s="1">
        <v>0</v>
      </c>
      <c r="F178" s="1">
        <v>0</v>
      </c>
      <c r="G178" s="2">
        <f t="shared" si="0"/>
        <v>37411.413839999994</v>
      </c>
      <c r="H178" s="2">
        <f t="shared" si="1"/>
        <v>0.73000000000320142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3690.1</v>
      </c>
      <c r="D179" s="1">
        <f>'PR-RAS'!E183</f>
        <v>2354.96</v>
      </c>
      <c r="E179" s="1">
        <v>0</v>
      </c>
      <c r="F179" s="1">
        <v>0</v>
      </c>
      <c r="G179" s="2">
        <f t="shared" si="0"/>
        <v>1495.2035599999999</v>
      </c>
      <c r="H179" s="2">
        <f t="shared" si="1"/>
        <v>0.13999999999987267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162618.42000000001</v>
      </c>
      <c r="D180" s="1">
        <f>'PR-RAS'!E184</f>
        <v>180671.59</v>
      </c>
      <c r="E180" s="1">
        <v>0</v>
      </c>
      <c r="F180" s="1">
        <v>0</v>
      </c>
      <c r="G180" s="2">
        <f t="shared" si="0"/>
        <v>93789.126399999994</v>
      </c>
      <c r="H180" s="2">
        <f t="shared" si="1"/>
        <v>0.83000000001629815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7172.95</v>
      </c>
      <c r="D181" s="1">
        <f>'PR-RAS'!E185</f>
        <v>5872.2</v>
      </c>
      <c r="E181" s="1">
        <v>0</v>
      </c>
      <c r="F181" s="1">
        <v>0</v>
      </c>
      <c r="G181" s="2">
        <f t="shared" si="0"/>
        <v>3405.1229999999996</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28155.24</v>
      </c>
      <c r="D182" s="1">
        <f>'PR-RAS'!E186</f>
        <v>22429.24</v>
      </c>
      <c r="E182" s="1">
        <v>0</v>
      </c>
      <c r="F182" s="1">
        <v>0</v>
      </c>
      <c r="G182" s="2">
        <f t="shared" si="0"/>
        <v>13215.483319999999</v>
      </c>
      <c r="H182" s="2">
        <f t="shared" si="1"/>
        <v>0.48000000000320142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31466.14</v>
      </c>
      <c r="D183" s="1">
        <f>'PR-RAS'!E187</f>
        <v>23405.34</v>
      </c>
      <c r="E183" s="1">
        <v>0</v>
      </c>
      <c r="F183" s="1">
        <v>0</v>
      </c>
      <c r="G183" s="2">
        <f t="shared" si="0"/>
        <v>14246.381240000001</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22846.95</v>
      </c>
      <c r="D184" s="1">
        <f>'PR-RAS'!E188</f>
        <v>32536.059999999998</v>
      </c>
      <c r="E184" s="1">
        <v>0</v>
      </c>
      <c r="F184" s="1">
        <v>0</v>
      </c>
      <c r="G184" s="2">
        <f t="shared" si="0"/>
        <v>16089.189809999998</v>
      </c>
      <c r="H184" s="2">
        <f t="shared" si="1"/>
        <v>0.1099999999969441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5234.1400000000003</v>
      </c>
      <c r="D187" s="1">
        <f>'PR-RAS'!E191</f>
        <v>16565.509999999998</v>
      </c>
      <c r="E187" s="1">
        <v>0</v>
      </c>
      <c r="F187" s="1">
        <v>0</v>
      </c>
      <c r="G187" s="2">
        <f t="shared" si="0"/>
        <v>7135.9197599999989</v>
      </c>
      <c r="H187" s="2">
        <f t="shared" si="1"/>
        <v>0.63000000000192813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215</v>
      </c>
      <c r="D188" s="1">
        <f>'PR-RAS'!E192</f>
        <v>15</v>
      </c>
      <c r="E188" s="1">
        <v>0</v>
      </c>
      <c r="F188" s="1">
        <v>0</v>
      </c>
      <c r="G188" s="2">
        <f t="shared" si="0"/>
        <v>45.814999999999998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4453.41</v>
      </c>
      <c r="D189" s="1">
        <f>'PR-RAS'!E193</f>
        <v>4625.8</v>
      </c>
      <c r="E189" s="1">
        <v>0</v>
      </c>
      <c r="F189" s="1">
        <v>0</v>
      </c>
      <c r="G189" s="2">
        <f t="shared" si="0"/>
        <v>2576.5418800000002</v>
      </c>
      <c r="H189" s="2">
        <f t="shared" si="1"/>
        <v>0.60999999999967258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6623.43</v>
      </c>
      <c r="D190" s="1">
        <f>'PR-RAS'!E194</f>
        <v>562.5</v>
      </c>
      <c r="E190" s="1">
        <v>0</v>
      </c>
      <c r="F190" s="1">
        <v>0</v>
      </c>
      <c r="G190" s="2">
        <f t="shared" si="0"/>
        <v>1464.45327</v>
      </c>
      <c r="H190" s="2">
        <f t="shared" si="1"/>
        <v>0.93000000000029104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6320.97</v>
      </c>
      <c r="D191" s="1">
        <f>'PR-RAS'!E195</f>
        <v>10767.25</v>
      </c>
      <c r="E191" s="1">
        <v>0</v>
      </c>
      <c r="F191" s="1">
        <v>0</v>
      </c>
      <c r="G191" s="2">
        <f t="shared" si="0"/>
        <v>5292.5393000000004</v>
      </c>
      <c r="H191" s="2">
        <f t="shared" si="1"/>
        <v>0.27999999999974534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6663.77</v>
      </c>
      <c r="D192" s="1">
        <f>'PR-RAS'!E196</f>
        <v>1901.85</v>
      </c>
      <c r="E192" s="1">
        <v>0</v>
      </c>
      <c r="F192" s="1">
        <v>0</v>
      </c>
      <c r="G192" s="2">
        <f t="shared" si="0"/>
        <v>1999.2867700000002</v>
      </c>
      <c r="H192" s="2">
        <f t="shared" si="1"/>
        <v>0.37999999999965439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6663.77</v>
      </c>
      <c r="D206" s="1">
        <f>'PR-RAS'!E210</f>
        <v>1901.85</v>
      </c>
      <c r="E206" s="1">
        <v>0</v>
      </c>
      <c r="F206" s="1">
        <v>0</v>
      </c>
      <c r="G206" s="2">
        <f t="shared" si="0"/>
        <v>2145.8313499999999</v>
      </c>
      <c r="H206" s="2">
        <f t="shared" si="1"/>
        <v>0.37999999999965439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1532.64</v>
      </c>
      <c r="D207" s="1">
        <f>'PR-RAS'!E211</f>
        <v>1410.66</v>
      </c>
      <c r="E207" s="1">
        <v>0</v>
      </c>
      <c r="F207" s="1">
        <v>0</v>
      </c>
      <c r="G207" s="2">
        <f t="shared" si="0"/>
        <v>896.91575999999998</v>
      </c>
      <c r="H207" s="2">
        <f t="shared" si="1"/>
        <v>0.6999999999998181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148.04</v>
      </c>
      <c r="D208" s="1">
        <f>'PR-RAS'!E212</f>
        <v>145.36000000000001</v>
      </c>
      <c r="E208" s="1">
        <v>0</v>
      </c>
      <c r="F208" s="1">
        <v>0</v>
      </c>
      <c r="G208" s="2">
        <f t="shared" si="0"/>
        <v>90.823319999999995</v>
      </c>
      <c r="H208" s="2">
        <f t="shared" si="1"/>
        <v>0.40000000000000568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4983.09</v>
      </c>
      <c r="D209" s="1">
        <f>'PR-RAS'!E213</f>
        <v>345.83</v>
      </c>
      <c r="E209" s="1">
        <v>0</v>
      </c>
      <c r="F209" s="1">
        <v>0</v>
      </c>
      <c r="G209" s="2">
        <f t="shared" si="0"/>
        <v>1180.348</v>
      </c>
      <c r="H209" s="2">
        <f t="shared" si="1"/>
        <v>0.26000000000016144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4247.12</v>
      </c>
      <c r="D248" s="1">
        <f>'PR-RAS'!E252</f>
        <v>0</v>
      </c>
      <c r="E248" s="1">
        <v>0</v>
      </c>
      <c r="F248" s="1">
        <v>0</v>
      </c>
      <c r="G248" s="2">
        <f t="shared" si="0"/>
        <v>1049.03864</v>
      </c>
      <c r="H248" s="2">
        <f t="shared" si="1"/>
        <v>0.11999999999989086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4247.12</v>
      </c>
      <c r="D255" s="1">
        <f>'PR-RAS'!E259</f>
        <v>0</v>
      </c>
      <c r="E255" s="1">
        <v>0</v>
      </c>
      <c r="F255" s="1">
        <v>0</v>
      </c>
      <c r="G255" s="2">
        <f t="shared" si="0"/>
        <v>1078.76848</v>
      </c>
      <c r="H255" s="2">
        <f t="shared" si="1"/>
        <v>0.11999999999989086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4247.12</v>
      </c>
      <c r="D256" s="1">
        <f>'PR-RAS'!E260</f>
        <v>0</v>
      </c>
      <c r="E256" s="1">
        <v>0</v>
      </c>
      <c r="F256" s="1">
        <v>0</v>
      </c>
      <c r="G256" s="2">
        <f t="shared" si="0"/>
        <v>1083.0155999999999</v>
      </c>
      <c r="H256" s="2">
        <f t="shared" si="1"/>
        <v>0.11999999999989086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846.17</v>
      </c>
      <c r="D259" s="1">
        <f>'PR-RAS'!E263</f>
        <v>2506.17</v>
      </c>
      <c r="E259" s="1">
        <v>0</v>
      </c>
      <c r="F259" s="1">
        <v>0</v>
      </c>
      <c r="G259" s="2">
        <f t="shared" si="0"/>
        <v>1511.49558</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846.17</v>
      </c>
      <c r="D260" s="1">
        <f>'PR-RAS'!E264</f>
        <v>2506.17</v>
      </c>
      <c r="E260" s="1">
        <v>0</v>
      </c>
      <c r="F260" s="1">
        <v>0</v>
      </c>
      <c r="G260" s="2">
        <f t="shared" si="0"/>
        <v>1517.35409</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846.17</v>
      </c>
      <c r="D261" s="1">
        <f>'PR-RAS'!E265</f>
        <v>2506.17</v>
      </c>
      <c r="E261" s="1">
        <v>0</v>
      </c>
      <c r="F261" s="1">
        <v>0</v>
      </c>
      <c r="G261" s="2">
        <f t="shared" si="0"/>
        <v>1523.2126000000001</v>
      </c>
      <c r="H261" s="2">
        <f t="shared" si="1"/>
        <v>0.34000000000003183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5210.8500000000004</v>
      </c>
      <c r="D281" s="1">
        <f>'PR-RAS'!E285</f>
        <v>5077.72</v>
      </c>
      <c r="E281" s="1">
        <v>0</v>
      </c>
      <c r="F281" s="1">
        <v>0</v>
      </c>
      <c r="G281" s="2">
        <f t="shared" si="8"/>
        <v>4302.561200000001</v>
      </c>
      <c r="H281" s="2">
        <f t="shared" si="9"/>
        <v>0.42999999999938154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5077.72</v>
      </c>
      <c r="D282" s="1">
        <f>'PR-RAS'!E286</f>
        <v>4932.29</v>
      </c>
      <c r="E282" s="1">
        <v>0</v>
      </c>
      <c r="F282" s="1">
        <v>0</v>
      </c>
      <c r="G282" s="2">
        <f t="shared" si="8"/>
        <v>4198.7862999999998</v>
      </c>
      <c r="H282" s="2">
        <f t="shared" si="9"/>
        <v>0.56999999999970896</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133.13000000000011</v>
      </c>
      <c r="D284" s="1">
        <f>'PR-RAS'!E288</f>
        <v>145.43000000000029</v>
      </c>
      <c r="E284" s="1">
        <v>0</v>
      </c>
      <c r="F284" s="1">
        <v>0</v>
      </c>
      <c r="G284" s="2">
        <f t="shared" si="8"/>
        <v>119.98917000000019</v>
      </c>
      <c r="H284" s="2">
        <f t="shared" si="9"/>
        <v>0.56000000000040018</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2792685.8299999996</v>
      </c>
      <c r="D285" s="1">
        <f>'PR-RAS'!E289</f>
        <v>3336370.5599999996</v>
      </c>
      <c r="E285" s="1">
        <v>0</v>
      </c>
      <c r="F285" s="1">
        <v>0</v>
      </c>
      <c r="G285" s="2">
        <f t="shared" si="8"/>
        <v>2688181.2537999996</v>
      </c>
      <c r="H285" s="2">
        <f t="shared" si="9"/>
        <v>0.61000000080093741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750.54999999934807</v>
      </c>
      <c r="D287" s="1">
        <f>'PR-RAS'!E291</f>
        <v>32252.489999999292</v>
      </c>
      <c r="E287" s="1">
        <v>0</v>
      </c>
      <c r="F287" s="1">
        <v>0</v>
      </c>
      <c r="G287" s="2">
        <f t="shared" si="8"/>
        <v>18663.081579999409</v>
      </c>
      <c r="H287" s="2">
        <f t="shared" si="9"/>
        <v>0.93999999994412065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323308.25</v>
      </c>
      <c r="D288" s="1">
        <f>'PR-RAS'!E292</f>
        <v>223393.48</v>
      </c>
      <c r="E288" s="1">
        <v>0</v>
      </c>
      <c r="F288" s="1">
        <v>0</v>
      </c>
      <c r="G288" s="2">
        <f t="shared" si="8"/>
        <v>221017.32526999997</v>
      </c>
      <c r="H288" s="2">
        <f t="shared" si="9"/>
        <v>0.73000000001047738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39134.26</v>
      </c>
      <c r="D290" s="1">
        <f>'PR-RAS'!E294</f>
        <v>46618.51</v>
      </c>
      <c r="E290" s="1">
        <v>0</v>
      </c>
      <c r="F290" s="1">
        <v>0</v>
      </c>
      <c r="G290" s="2">
        <f t="shared" si="8"/>
        <v>38255.299919999998</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1386.74</v>
      </c>
      <c r="D291" s="1">
        <f>'PR-RAS'!E295</f>
        <v>207</v>
      </c>
      <c r="E291" s="1">
        <v>0</v>
      </c>
      <c r="F291" s="1">
        <v>0</v>
      </c>
      <c r="G291" s="2">
        <f t="shared" si="8"/>
        <v>522.21460000000002</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81610.63</v>
      </c>
      <c r="D345" s="1">
        <f>'PR-RAS'!E350</f>
        <v>70230.28</v>
      </c>
      <c r="E345" s="1">
        <v>0</v>
      </c>
      <c r="F345" s="1">
        <v>0</v>
      </c>
      <c r="G345" s="2">
        <f t="shared" si="8"/>
        <v>76392.489359999992</v>
      </c>
      <c r="H345" s="2">
        <f t="shared" si="9"/>
        <v>0.64999999999417923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37582.83</v>
      </c>
      <c r="D346" s="1">
        <f>'PR-RAS'!E351</f>
        <v>4805</v>
      </c>
      <c r="E346" s="1">
        <v>0</v>
      </c>
      <c r="F346" s="1">
        <v>0</v>
      </c>
      <c r="G346" s="2">
        <f t="shared" si="8"/>
        <v>16281.52635</v>
      </c>
      <c r="H346" s="2">
        <f t="shared" si="9"/>
        <v>0.16999999999825377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37582.83</v>
      </c>
      <c r="D351" s="1">
        <f>'PR-RAS'!E356</f>
        <v>4805</v>
      </c>
      <c r="E351" s="1">
        <v>0</v>
      </c>
      <c r="F351" s="1">
        <v>0</v>
      </c>
      <c r="G351" s="2">
        <f t="shared" si="8"/>
        <v>16517.4905</v>
      </c>
      <c r="H351" s="2">
        <f t="shared" si="9"/>
        <v>0.16999999999825377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37582.83</v>
      </c>
      <c r="D355" s="1">
        <f>'PR-RAS'!E360</f>
        <v>4805</v>
      </c>
      <c r="E355" s="1">
        <v>0</v>
      </c>
      <c r="F355" s="1">
        <v>0</v>
      </c>
      <c r="G355" s="2">
        <f t="shared" si="8"/>
        <v>16706.26182</v>
      </c>
      <c r="H355" s="2">
        <f t="shared" si="9"/>
        <v>0.16999999999825377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44027.799999999996</v>
      </c>
      <c r="D358" s="1">
        <f>'PR-RAS'!E363</f>
        <v>65425.279999999992</v>
      </c>
      <c r="E358" s="1">
        <v>0</v>
      </c>
      <c r="F358" s="1">
        <v>0</v>
      </c>
      <c r="G358" s="2">
        <f t="shared" si="8"/>
        <v>62431.574519999995</v>
      </c>
      <c r="H358" s="2">
        <f t="shared" si="9"/>
        <v>0.47999999999592546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41426.689999999995</v>
      </c>
      <c r="D364" s="1">
        <f>'PR-RAS'!E369</f>
        <v>62605.579999999994</v>
      </c>
      <c r="E364" s="1">
        <v>0</v>
      </c>
      <c r="F364" s="1">
        <v>0</v>
      </c>
      <c r="G364" s="2">
        <f t="shared" si="8"/>
        <v>60489.539549999987</v>
      </c>
      <c r="H364" s="2">
        <f t="shared" si="9"/>
        <v>0.73000000001047738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24144.42</v>
      </c>
      <c r="D365" s="1">
        <f>'PR-RAS'!E370</f>
        <v>50980.68</v>
      </c>
      <c r="E365" s="1">
        <v>0</v>
      </c>
      <c r="F365" s="1">
        <v>0</v>
      </c>
      <c r="G365" s="2">
        <f t="shared" si="8"/>
        <v>45902.503919999996</v>
      </c>
      <c r="H365" s="2">
        <f t="shared" si="9"/>
        <v>0.73999999999796273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439.64</v>
      </c>
      <c r="D366" s="1">
        <f>'PR-RAS'!E371</f>
        <v>6050.7</v>
      </c>
      <c r="E366" s="1">
        <v>0</v>
      </c>
      <c r="F366" s="1">
        <v>0</v>
      </c>
      <c r="G366" s="2">
        <f t="shared" si="8"/>
        <v>4577.4795999999997</v>
      </c>
      <c r="H366" s="2">
        <f t="shared" si="9"/>
        <v>0.66000000000019554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4613.88</v>
      </c>
      <c r="D367" s="1">
        <f>'PR-RAS'!E372</f>
        <v>1736.94</v>
      </c>
      <c r="E367" s="1">
        <v>0</v>
      </c>
      <c r="F367" s="1">
        <v>0</v>
      </c>
      <c r="G367" s="2">
        <f t="shared" si="8"/>
        <v>2960.1201599999999</v>
      </c>
      <c r="H367" s="2">
        <f t="shared" si="9"/>
        <v>0.17999999999983629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1249.3399999999999</v>
      </c>
      <c r="D369" s="1">
        <f>'PR-RAS'!E374</f>
        <v>3120.56</v>
      </c>
      <c r="E369" s="1">
        <v>0</v>
      </c>
      <c r="F369" s="1">
        <v>0</v>
      </c>
      <c r="G369" s="2">
        <f t="shared" si="8"/>
        <v>2756.4892799999998</v>
      </c>
      <c r="H369" s="2">
        <f t="shared" si="9"/>
        <v>0.77999999999997272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10336.629999999999</v>
      </c>
      <c r="D370" s="1">
        <f>'PR-RAS'!E375</f>
        <v>0</v>
      </c>
      <c r="E370" s="1">
        <v>0</v>
      </c>
      <c r="F370" s="1">
        <v>0</v>
      </c>
      <c r="G370" s="2">
        <f t="shared" si="8"/>
        <v>3814.2164699999998</v>
      </c>
      <c r="H370" s="2">
        <f t="shared" si="9"/>
        <v>0.37000000000080036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642.78</v>
      </c>
      <c r="D371" s="1">
        <f>'PR-RAS'!E376</f>
        <v>716.7</v>
      </c>
      <c r="E371" s="1">
        <v>0</v>
      </c>
      <c r="F371" s="1">
        <v>0</v>
      </c>
      <c r="G371" s="2">
        <f t="shared" si="8"/>
        <v>768.18660000000011</v>
      </c>
      <c r="H371" s="2">
        <f t="shared" si="9"/>
        <v>0.51999999999998181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2601.11</v>
      </c>
      <c r="D378" s="1">
        <f>'PR-RAS'!E383</f>
        <v>2819.7</v>
      </c>
      <c r="E378" s="1">
        <v>0</v>
      </c>
      <c r="F378" s="1">
        <v>0</v>
      </c>
      <c r="G378" s="2">
        <f t="shared" si="8"/>
        <v>3106.67227</v>
      </c>
      <c r="H378" s="2">
        <f t="shared" si="9"/>
        <v>0.41000000000030923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2601.11</v>
      </c>
      <c r="D379" s="1">
        <f>'PR-RAS'!E384</f>
        <v>2604.6999999999998</v>
      </c>
      <c r="E379" s="1">
        <v>0</v>
      </c>
      <c r="F379" s="1">
        <v>0</v>
      </c>
      <c r="G379" s="2">
        <f t="shared" si="8"/>
        <v>2952.3727800000001</v>
      </c>
      <c r="H379" s="2">
        <f t="shared" si="9"/>
        <v>0.41000000000030923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215</v>
      </c>
      <c r="E380" s="1">
        <v>0</v>
      </c>
      <c r="F380" s="1">
        <v>0</v>
      </c>
      <c r="G380" s="2">
        <f t="shared" si="8"/>
        <v>162.97</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81610.63</v>
      </c>
      <c r="D403" s="1">
        <f>'PR-RAS'!E408</f>
        <v>70230.28</v>
      </c>
      <c r="E403" s="1">
        <v>0</v>
      </c>
      <c r="F403" s="1">
        <v>0</v>
      </c>
      <c r="G403" s="2">
        <f t="shared" si="8"/>
        <v>89272.61838</v>
      </c>
      <c r="H403" s="2">
        <f t="shared" si="9"/>
        <v>0.64999999999417923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2791935.2800000003</v>
      </c>
      <c r="D407" s="1">
        <f>'PR-RAS'!E412</f>
        <v>3304118.0700000003</v>
      </c>
      <c r="E407" s="1">
        <v>0</v>
      </c>
      <c r="F407" s="1">
        <v>0</v>
      </c>
      <c r="G407" s="2">
        <f t="shared" si="8"/>
        <v>3816469.5965200011</v>
      </c>
      <c r="H407" s="2">
        <f t="shared" si="9"/>
        <v>0.35000000055879354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2874296.4599999995</v>
      </c>
      <c r="D408" s="1">
        <f>'PR-RAS'!E413</f>
        <v>3406600.8399999994</v>
      </c>
      <c r="E408" s="1">
        <v>0</v>
      </c>
      <c r="F408" s="1">
        <v>0</v>
      </c>
      <c r="G408" s="2">
        <f t="shared" si="8"/>
        <v>3942811.7429799992</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82361.179999999236</v>
      </c>
      <c r="D410" s="1">
        <f>'PR-RAS'!E415</f>
        <v>102482.76999999909</v>
      </c>
      <c r="E410" s="1">
        <v>0</v>
      </c>
      <c r="F410" s="1">
        <v>0</v>
      </c>
      <c r="G410" s="2">
        <f t="shared" si="8"/>
        <v>117516.62847999894</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323308.25</v>
      </c>
      <c r="D411" s="1">
        <f>'PR-RAS'!E416</f>
        <v>223393.48</v>
      </c>
      <c r="E411" s="1">
        <v>0</v>
      </c>
      <c r="F411" s="1">
        <v>0</v>
      </c>
      <c r="G411" s="2">
        <f t="shared" si="8"/>
        <v>315739.03609999997</v>
      </c>
      <c r="H411" s="2">
        <f t="shared" si="9"/>
        <v>0.73000000001047738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39134.26</v>
      </c>
      <c r="D413" s="1">
        <f>'PR-RAS'!E418</f>
        <v>46618.51</v>
      </c>
      <c r="E413" s="1">
        <v>0</v>
      </c>
      <c r="F413" s="1">
        <v>0</v>
      </c>
      <c r="G413" s="2">
        <f t="shared" si="8"/>
        <v>54536.967359999995</v>
      </c>
      <c r="H413" s="2">
        <f t="shared" si="9"/>
        <v>0.75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2791935.2800000003</v>
      </c>
      <c r="D633" s="1">
        <f>'PR-RAS'!E639</f>
        <v>3304118.0700000003</v>
      </c>
      <c r="E633" s="1">
        <v>0</v>
      </c>
      <c r="F633" s="1">
        <v>0</v>
      </c>
      <c r="G633" s="2">
        <f t="shared" si="10"/>
        <v>5940908.3374400008</v>
      </c>
      <c r="H633" s="2">
        <f t="shared" si="11"/>
        <v>0.35000000055879354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2874296.4599999995</v>
      </c>
      <c r="D634" s="1">
        <f>'PR-RAS'!E640</f>
        <v>3406600.8399999994</v>
      </c>
      <c r="E634" s="1">
        <v>0</v>
      </c>
      <c r="F634" s="1">
        <v>0</v>
      </c>
      <c r="G634" s="2">
        <f t="shared" si="10"/>
        <v>6132186.3226199988</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82361.179999999236</v>
      </c>
      <c r="D636" s="1">
        <f>'PR-RAS'!E642</f>
        <v>102482.76999999909</v>
      </c>
      <c r="E636" s="1">
        <v>0</v>
      </c>
      <c r="F636" s="1">
        <v>0</v>
      </c>
      <c r="G636" s="2">
        <f t="shared" si="10"/>
        <v>182452.46719999835</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323308.25</v>
      </c>
      <c r="D637" s="1">
        <f>'PR-RAS'!E643</f>
        <v>223393.48</v>
      </c>
      <c r="E637" s="1">
        <v>0</v>
      </c>
      <c r="F637" s="1">
        <v>0</v>
      </c>
      <c r="G637" s="2">
        <f t="shared" si="10"/>
        <v>489780.55355999997</v>
      </c>
      <c r="H637" s="2">
        <f t="shared" si="11"/>
        <v>0.73000000001047738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240947.07000000076</v>
      </c>
      <c r="D639" s="1">
        <f>'PR-RAS'!E645</f>
        <v>120910.71000000092</v>
      </c>
      <c r="E639" s="1">
        <v>0</v>
      </c>
      <c r="F639" s="1">
        <v>0</v>
      </c>
      <c r="G639" s="2">
        <f t="shared" si="10"/>
        <v>308006.29662000167</v>
      </c>
      <c r="H639" s="2">
        <f t="shared" si="11"/>
        <v>0.35999999984051101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187001.26</v>
      </c>
      <c r="D641" s="1">
        <f>'PR-RAS'!E647</f>
        <v>239104.48</v>
      </c>
      <c r="E641" s="1">
        <v>0</v>
      </c>
      <c r="F641" s="1">
        <v>0</v>
      </c>
      <c r="G641" s="2">
        <f t="shared" si="10"/>
        <v>425734.54080000002</v>
      </c>
      <c r="H641" s="2">
        <f t="shared" si="11"/>
        <v>0.7400000000197906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483935.99</v>
      </c>
      <c r="D642" s="1">
        <f>'PR-RAS'!E649</f>
        <v>366471.18</v>
      </c>
      <c r="E642" s="1">
        <v>0</v>
      </c>
      <c r="F642" s="1">
        <v>0</v>
      </c>
      <c r="G642" s="2">
        <f t="shared" si="10"/>
        <v>780019.0223500001</v>
      </c>
      <c r="H642" s="2">
        <f t="shared" si="11"/>
        <v>0.19000000000232831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916324.3</v>
      </c>
      <c r="D643" s="1">
        <f>'PR-RAS'!E650</f>
        <v>1004052.7</v>
      </c>
      <c r="E643" s="1">
        <v>0</v>
      </c>
      <c r="F643" s="1">
        <v>0</v>
      </c>
      <c r="G643" s="2">
        <f t="shared" si="10"/>
        <v>1877483.8674000001</v>
      </c>
      <c r="H643" s="2">
        <f t="shared" si="11"/>
        <v>0.60000000009313226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1033789.11</v>
      </c>
      <c r="D644" s="1">
        <f>'PR-RAS'!E651</f>
        <v>1042576.14</v>
      </c>
      <c r="E644" s="1">
        <v>0</v>
      </c>
      <c r="F644" s="1">
        <v>0</v>
      </c>
      <c r="G644" s="2">
        <f t="shared" si="10"/>
        <v>2005479.3137700001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366471.18000000005</v>
      </c>
      <c r="D645" s="1">
        <f>'PR-RAS'!E652</f>
        <v>327947.73999999987</v>
      </c>
      <c r="E645" s="1">
        <v>0</v>
      </c>
      <c r="F645" s="1">
        <v>0</v>
      </c>
      <c r="G645" s="2">
        <f t="shared" si="10"/>
        <v>658404.12903999991</v>
      </c>
      <c r="H645" s="2">
        <f t="shared" si="11"/>
        <v>0.44000000017695129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62</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60</v>
      </c>
      <c r="E649" s="1">
        <v>0</v>
      </c>
      <c r="F649" s="1">
        <v>0</v>
      </c>
      <c r="G649" s="2">
        <f t="shared" si="10"/>
        <v>115.992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455622.92</v>
      </c>
      <c r="D703" s="1">
        <f>'PR-RAS'!E710</f>
        <v>440418.77</v>
      </c>
      <c r="E703" s="1">
        <v>0</v>
      </c>
      <c r="F703" s="1">
        <v>0</v>
      </c>
      <c r="G703" s="2">
        <f t="shared" si="10"/>
        <v>938195.24291999987</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4434.47</v>
      </c>
      <c r="D709" s="1">
        <f>'PR-RAS'!E716</f>
        <v>2299.89</v>
      </c>
      <c r="E709" s="1">
        <v>0</v>
      </c>
      <c r="F709" s="1">
        <v>0</v>
      </c>
      <c r="G709" s="2">
        <f t="shared" si="10"/>
        <v>6396.2489999999998</v>
      </c>
      <c r="H709" s="2">
        <f t="shared" si="11"/>
        <v>0.58000000000038199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1941.36</v>
      </c>
      <c r="D710" s="1">
        <f>'PR-RAS'!E717</f>
        <v>1324.32</v>
      </c>
      <c r="E710" s="1">
        <v>0</v>
      </c>
      <c r="F710" s="1">
        <v>0</v>
      </c>
      <c r="G710" s="2">
        <f t="shared" si="10"/>
        <v>3254.31</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20181.29</v>
      </c>
      <c r="D711" s="1">
        <f>'PR-RAS'!E718</f>
        <v>18348.18</v>
      </c>
      <c r="E711" s="1">
        <v>0</v>
      </c>
      <c r="F711" s="1">
        <v>0</v>
      </c>
      <c r="G711" s="2">
        <f t="shared" si="10"/>
        <v>40383.131499999996</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3690.1</v>
      </c>
      <c r="D713" s="1">
        <f>'PR-RAS'!E720</f>
        <v>2341.4</v>
      </c>
      <c r="E713" s="1">
        <v>0</v>
      </c>
      <c r="F713" s="1">
        <v>0</v>
      </c>
      <c r="G713" s="2">
        <f t="shared" si="10"/>
        <v>5961.5047999999997</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2003.58</v>
      </c>
      <c r="D714" s="1">
        <f>'PR-RAS'!E721</f>
        <v>1337.74</v>
      </c>
      <c r="E714" s="1">
        <v>0</v>
      </c>
      <c r="F714" s="1">
        <v>0</v>
      </c>
      <c r="G714" s="2">
        <f t="shared" si="10"/>
        <v>3336.1697799999993</v>
      </c>
      <c r="H714" s="2">
        <f t="shared" si="11"/>
        <v>0.68000000000006366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108391.33</v>
      </c>
      <c r="D715" s="1">
        <f>'PR-RAS'!E722</f>
        <v>106527.45</v>
      </c>
      <c r="E715" s="1">
        <v>0</v>
      </c>
      <c r="F715" s="1">
        <v>0</v>
      </c>
      <c r="G715" s="2">
        <f t="shared" si="10"/>
        <v>229512.60821999997</v>
      </c>
      <c r="H715" s="2">
        <f t="shared" si="11"/>
        <v>0.77999999999883585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11429.26</v>
      </c>
      <c r="D716" s="1">
        <f>'PR-RAS'!E723</f>
        <v>20764.71</v>
      </c>
      <c r="E716" s="1">
        <v>0</v>
      </c>
      <c r="F716" s="1">
        <v>0</v>
      </c>
      <c r="G716" s="2">
        <f t="shared" si="10"/>
        <v>37865.456200000001</v>
      </c>
      <c r="H716" s="2">
        <f t="shared" si="11"/>
        <v>0.55000000000109139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4247.12</v>
      </c>
      <c r="D812" s="1">
        <f>'PR-RAS'!E819</f>
        <v>0</v>
      </c>
      <c r="E812" s="1">
        <v>0</v>
      </c>
      <c r="F812" s="1">
        <v>0</v>
      </c>
      <c r="G812" s="2">
        <f t="shared" si="18"/>
        <v>3444.4143200000003</v>
      </c>
      <c r="H812" s="2">
        <f t="shared" si="19"/>
        <v>0.11999999999989086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1025004.3999999999</v>
      </c>
      <c r="D984" s="6">
        <f>BILANCA!E6</f>
        <v>1012056.8099999998</v>
      </c>
      <c r="E984" s="6">
        <v>0</v>
      </c>
      <c r="F984" s="6">
        <v>0</v>
      </c>
      <c r="G984" s="7">
        <f t="shared" ref="G984:G1241" si="22">B984/1000*C984+B984/500*D984</f>
        <v>3049.1180199999999</v>
      </c>
      <c r="H984" s="7">
        <f t="shared" si="19"/>
        <v>0.59000000008381903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424227.52999999991</v>
      </c>
      <c r="D985" s="1">
        <f>BILANCA!E7</f>
        <v>397652.1999999999</v>
      </c>
      <c r="E985" s="1">
        <v>0</v>
      </c>
      <c r="F985" s="1">
        <v>0</v>
      </c>
      <c r="G985" s="2">
        <f t="shared" si="22"/>
        <v>2439.0638599999993</v>
      </c>
      <c r="H985" s="2">
        <f t="shared" si="19"/>
        <v>0.66999999998370185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30692.640000000014</v>
      </c>
      <c r="D986" s="1">
        <f>BILANCA!E8</f>
        <v>27020.070000000007</v>
      </c>
      <c r="E986" s="1">
        <v>0</v>
      </c>
      <c r="F986" s="1">
        <v>0</v>
      </c>
      <c r="G986" s="2">
        <f t="shared" si="22"/>
        <v>254.19834000000009</v>
      </c>
      <c r="H986" s="2">
        <f t="shared" si="19"/>
        <v>0.42999999999301508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176240.2</v>
      </c>
      <c r="D988" s="1">
        <f>BILANCA!E10</f>
        <v>181045.2</v>
      </c>
      <c r="E988" s="1">
        <v>0</v>
      </c>
      <c r="F988" s="1">
        <v>0</v>
      </c>
      <c r="G988" s="2">
        <f t="shared" si="22"/>
        <v>2691.6530000000002</v>
      </c>
      <c r="H988" s="2">
        <f t="shared" si="19"/>
        <v>0.40000000002328306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145547.56</v>
      </c>
      <c r="D989" s="1">
        <f>BILANCA!E11</f>
        <v>154025.13</v>
      </c>
      <c r="E989" s="1">
        <v>0</v>
      </c>
      <c r="F989" s="1">
        <v>0</v>
      </c>
      <c r="G989" s="2">
        <f t="shared" si="22"/>
        <v>2721.5869200000002</v>
      </c>
      <c r="H989" s="2">
        <f t="shared" si="19"/>
        <v>0.57000000000698492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388257.5799999999</v>
      </c>
      <c r="D990" s="1">
        <f>BILANCA!E12</f>
        <v>365500.24999999994</v>
      </c>
      <c r="E990" s="1">
        <v>0</v>
      </c>
      <c r="F990" s="1">
        <v>0</v>
      </c>
      <c r="G990" s="2">
        <f t="shared" si="22"/>
        <v>7834.8065599999982</v>
      </c>
      <c r="H990" s="2">
        <f t="shared" si="19"/>
        <v>0.67000000004190952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155534.44</v>
      </c>
      <c r="D991" s="1">
        <f>BILANCA!E13</f>
        <v>150615.97</v>
      </c>
      <c r="E991" s="1">
        <v>0</v>
      </c>
      <c r="F991" s="1">
        <v>0</v>
      </c>
      <c r="G991" s="2">
        <f t="shared" si="22"/>
        <v>3654.1310400000002</v>
      </c>
      <c r="H991" s="2">
        <f t="shared" si="19"/>
        <v>0.47000000000116415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393477.93</v>
      </c>
      <c r="D993" s="1">
        <f>BILANCA!E15</f>
        <v>393477.93</v>
      </c>
      <c r="E993" s="1">
        <v>0</v>
      </c>
      <c r="F993" s="1">
        <v>0</v>
      </c>
      <c r="G993" s="2">
        <f t="shared" si="22"/>
        <v>11804.3379</v>
      </c>
      <c r="H993" s="2">
        <f t="shared" si="19"/>
        <v>0.14000000001396984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237943.49</v>
      </c>
      <c r="D996" s="1">
        <f>BILANCA!E18</f>
        <v>242861.96</v>
      </c>
      <c r="E996" s="1">
        <v>0</v>
      </c>
      <c r="F996" s="1">
        <v>0</v>
      </c>
      <c r="G996" s="2">
        <f t="shared" si="22"/>
        <v>9407.6763299999984</v>
      </c>
      <c r="H996" s="2">
        <f t="shared" si="19"/>
        <v>0.52999999999883585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225369.2699999999</v>
      </c>
      <c r="D997" s="1">
        <f>BILANCA!E19</f>
        <v>207108.69999999995</v>
      </c>
      <c r="E997" s="1">
        <v>0</v>
      </c>
      <c r="F997" s="1">
        <v>0</v>
      </c>
      <c r="G997" s="2">
        <f t="shared" si="22"/>
        <v>8954.2133799999974</v>
      </c>
      <c r="H997" s="2">
        <f t="shared" si="19"/>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424569.98</v>
      </c>
      <c r="D998" s="1">
        <f>BILANCA!E20</f>
        <v>475550.66</v>
      </c>
      <c r="E998" s="1">
        <v>0</v>
      </c>
      <c r="F998" s="1">
        <v>0</v>
      </c>
      <c r="G998" s="2">
        <f t="shared" si="22"/>
        <v>20635.069499999998</v>
      </c>
      <c r="H998" s="2">
        <f t="shared" si="19"/>
        <v>0.36000000004423782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12819.93</v>
      </c>
      <c r="D999" s="1">
        <f>BILANCA!E21</f>
        <v>18870.63</v>
      </c>
      <c r="E999" s="1">
        <v>0</v>
      </c>
      <c r="F999" s="1">
        <v>0</v>
      </c>
      <c r="G999" s="2">
        <f t="shared" si="22"/>
        <v>808.97904000000005</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72476.28</v>
      </c>
      <c r="D1000" s="1">
        <f>BILANCA!E22</f>
        <v>74213.22</v>
      </c>
      <c r="E1000" s="1">
        <v>0</v>
      </c>
      <c r="F1000" s="1">
        <v>0</v>
      </c>
      <c r="G1000" s="2">
        <f t="shared" si="22"/>
        <v>3755.3462400000008</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61904.39</v>
      </c>
      <c r="D1001" s="1">
        <f>BILANCA!E23</f>
        <v>61904.38</v>
      </c>
      <c r="E1001" s="1">
        <v>0</v>
      </c>
      <c r="F1001" s="1">
        <v>0</v>
      </c>
      <c r="G1001" s="2">
        <f t="shared" si="22"/>
        <v>3342.8366999999998</v>
      </c>
      <c r="H1001" s="2">
        <f t="shared" si="19"/>
        <v>0.76999999999679858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403201.21</v>
      </c>
      <c r="D1002" s="1">
        <f>BILANCA!E24</f>
        <v>406321.77</v>
      </c>
      <c r="E1002" s="1">
        <v>0</v>
      </c>
      <c r="F1002" s="1">
        <v>0</v>
      </c>
      <c r="G1002" s="2">
        <f t="shared" si="22"/>
        <v>23101.05025</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127347.64</v>
      </c>
      <c r="D1003" s="1">
        <f>BILANCA!E25</f>
        <v>124626.03</v>
      </c>
      <c r="E1003" s="1">
        <v>0</v>
      </c>
      <c r="F1003" s="1">
        <v>0</v>
      </c>
      <c r="G1003" s="2">
        <f t="shared" si="22"/>
        <v>7531.9939999999997</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44199.26</v>
      </c>
      <c r="D1004" s="1">
        <f>BILANCA!E26</f>
        <v>44915.96</v>
      </c>
      <c r="E1004" s="1">
        <v>0</v>
      </c>
      <c r="F1004" s="1">
        <v>0</v>
      </c>
      <c r="G1004" s="2">
        <f t="shared" si="22"/>
        <v>2814.6547800000003</v>
      </c>
      <c r="H1004" s="2">
        <f t="shared" si="19"/>
        <v>0.30000000000291038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921149.42</v>
      </c>
      <c r="D1006" s="1">
        <f>BILANCA!E28</f>
        <v>999293.95</v>
      </c>
      <c r="E1006" s="1">
        <v>0</v>
      </c>
      <c r="F1006" s="1">
        <v>0</v>
      </c>
      <c r="G1006" s="2">
        <f t="shared" si="22"/>
        <v>67153.95835999999</v>
      </c>
      <c r="H1006" s="2">
        <f t="shared" si="19"/>
        <v>0.47000000008847564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7022.0600000000013</v>
      </c>
      <c r="D1013" s="1">
        <f>BILANCA!E35</f>
        <v>7709.2099999999991</v>
      </c>
      <c r="E1013" s="1">
        <v>0</v>
      </c>
      <c r="F1013" s="1">
        <v>0</v>
      </c>
      <c r="G1013" s="2">
        <f t="shared" si="22"/>
        <v>673.21439999999996</v>
      </c>
      <c r="H1013" s="2">
        <f t="shared" si="19"/>
        <v>0.27000000000043656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21543.77</v>
      </c>
      <c r="D1014" s="1">
        <f>BILANCA!E36</f>
        <v>23656.43</v>
      </c>
      <c r="E1014" s="1">
        <v>0</v>
      </c>
      <c r="F1014" s="1">
        <v>0</v>
      </c>
      <c r="G1014" s="2">
        <f t="shared" si="22"/>
        <v>2134.5555300000001</v>
      </c>
      <c r="H1014" s="2">
        <f t="shared" si="19"/>
        <v>0.65999999999985448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1416.81</v>
      </c>
      <c r="D1015" s="1">
        <f>BILANCA!E37</f>
        <v>1631.82</v>
      </c>
      <c r="E1015" s="1">
        <v>0</v>
      </c>
      <c r="F1015" s="1">
        <v>0</v>
      </c>
      <c r="G1015" s="2">
        <f t="shared" si="22"/>
        <v>149.77440000000001</v>
      </c>
      <c r="H1015" s="2">
        <f t="shared" si="19"/>
        <v>0.37000000000011823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15938.52</v>
      </c>
      <c r="D1018" s="1">
        <f>BILANCA!E40</f>
        <v>17579.04</v>
      </c>
      <c r="E1018" s="1">
        <v>0</v>
      </c>
      <c r="F1018" s="1">
        <v>0</v>
      </c>
      <c r="G1018" s="2">
        <f t="shared" si="22"/>
        <v>1788.3810000000003</v>
      </c>
      <c r="H1018" s="2">
        <f t="shared" si="19"/>
        <v>0.52000000000043656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331.80999999999767</v>
      </c>
      <c r="D1023" s="1">
        <f>BILANCA!E45</f>
        <v>66.369999999998981</v>
      </c>
      <c r="E1023" s="1">
        <v>0</v>
      </c>
      <c r="F1023" s="1">
        <v>0</v>
      </c>
      <c r="G1023" s="2">
        <f t="shared" si="22"/>
        <v>18.581999999999827</v>
      </c>
      <c r="H1023" s="2">
        <f t="shared" si="19"/>
        <v>0.56000000000130967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25267.69</v>
      </c>
      <c r="D1025" s="1">
        <f>BILANCA!E47</f>
        <v>25267.69</v>
      </c>
      <c r="E1025" s="1">
        <v>0</v>
      </c>
      <c r="F1025" s="1">
        <v>0</v>
      </c>
      <c r="G1025" s="2">
        <f t="shared" si="22"/>
        <v>3183.72894</v>
      </c>
      <c r="H1025" s="2">
        <f t="shared" si="19"/>
        <v>0.62000000000261934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24935.88</v>
      </c>
      <c r="D1028" s="1">
        <f>BILANCA!E50</f>
        <v>25201.32</v>
      </c>
      <c r="E1028" s="1">
        <v>0</v>
      </c>
      <c r="F1028" s="1">
        <v>0</v>
      </c>
      <c r="G1028" s="2">
        <f t="shared" si="22"/>
        <v>3390.2334000000001</v>
      </c>
      <c r="H1028" s="2">
        <f t="shared" si="19"/>
        <v>0.43999999999869033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199.58999999999651</v>
      </c>
      <c r="D1030" s="1">
        <f>BILANCA!E52</f>
        <v>199.58999999999651</v>
      </c>
      <c r="E1030" s="1">
        <v>0</v>
      </c>
      <c r="F1030" s="1">
        <v>0</v>
      </c>
      <c r="G1030" s="2">
        <f t="shared" si="22"/>
        <v>28.142189999999509</v>
      </c>
      <c r="H1030" s="2">
        <f t="shared" si="19"/>
        <v>0.82000000000698492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199.59</v>
      </c>
      <c r="D1031" s="1">
        <f>BILANCA!E53</f>
        <v>199.59</v>
      </c>
      <c r="E1031" s="1">
        <v>0</v>
      </c>
      <c r="F1031" s="1">
        <v>0</v>
      </c>
      <c r="G1031" s="2">
        <f t="shared" si="22"/>
        <v>28.740960000000001</v>
      </c>
      <c r="H1031" s="2">
        <f t="shared" si="19"/>
        <v>0.81999999999999318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105494.55</v>
      </c>
      <c r="D1032" s="1">
        <f>BILANCA!E54</f>
        <v>127228.61</v>
      </c>
      <c r="E1032" s="1">
        <v>0</v>
      </c>
      <c r="F1032" s="1">
        <v>0</v>
      </c>
      <c r="G1032" s="2">
        <f t="shared" si="22"/>
        <v>17637.636730000002</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105494.55</v>
      </c>
      <c r="D1033" s="1">
        <f>BILANCA!E55</f>
        <v>127228.61</v>
      </c>
      <c r="E1033" s="1">
        <v>0</v>
      </c>
      <c r="F1033" s="1">
        <v>0</v>
      </c>
      <c r="G1033" s="2">
        <f t="shared" si="22"/>
        <v>17997.588500000002</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5077.72</v>
      </c>
      <c r="D1041" s="1">
        <f>BILANCA!E63</f>
        <v>4932.29</v>
      </c>
      <c r="E1041" s="1">
        <v>0</v>
      </c>
      <c r="F1041" s="1">
        <v>0</v>
      </c>
      <c r="G1041" s="2">
        <f t="shared" si="22"/>
        <v>866.65340000000015</v>
      </c>
      <c r="H1041" s="2">
        <f t="shared" si="19"/>
        <v>0.56999999999970896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5077.72</v>
      </c>
      <c r="D1043" s="1">
        <f>BILANCA!E65</f>
        <v>4932.29</v>
      </c>
      <c r="E1043" s="1">
        <v>0</v>
      </c>
      <c r="F1043" s="1">
        <v>0</v>
      </c>
      <c r="G1043" s="2">
        <f t="shared" si="22"/>
        <v>896.53800000000001</v>
      </c>
      <c r="H1043" s="2">
        <f t="shared" si="19"/>
        <v>0.56999999999970896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600776.87</v>
      </c>
      <c r="D1046" s="1">
        <f>BILANCA!E68</f>
        <v>614404.61</v>
      </c>
      <c r="E1046" s="1">
        <v>0</v>
      </c>
      <c r="F1046" s="1">
        <v>0</v>
      </c>
      <c r="G1046" s="2">
        <f t="shared" si="22"/>
        <v>115263.92366999999</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366471.18</v>
      </c>
      <c r="D1047" s="1">
        <f>BILANCA!E69</f>
        <v>327947.74</v>
      </c>
      <c r="E1047" s="1">
        <v>0</v>
      </c>
      <c r="F1047" s="1">
        <v>0</v>
      </c>
      <c r="G1047" s="2">
        <f t="shared" si="22"/>
        <v>65431.466240000002</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366471.18</v>
      </c>
      <c r="D1048" s="1">
        <f>BILANCA!E70</f>
        <v>327947.74</v>
      </c>
      <c r="E1048" s="1">
        <v>0</v>
      </c>
      <c r="F1048" s="1">
        <v>0</v>
      </c>
      <c r="G1048" s="2">
        <f t="shared" si="22"/>
        <v>66453.832900000009</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366471.18</v>
      </c>
      <c r="D1050" s="1">
        <f>BILANCA!E72</f>
        <v>327947.74</v>
      </c>
      <c r="E1050" s="1">
        <v>0</v>
      </c>
      <c r="F1050" s="1">
        <v>0</v>
      </c>
      <c r="G1050" s="2">
        <f t="shared" si="22"/>
        <v>68498.566220000008</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8170.17</v>
      </c>
      <c r="D1056" s="1">
        <f>BILANCA!E78</f>
        <v>733.88000000000011</v>
      </c>
      <c r="E1056" s="1">
        <v>0</v>
      </c>
      <c r="F1056" s="1">
        <v>0</v>
      </c>
      <c r="G1056" s="2">
        <f t="shared" si="22"/>
        <v>703.56889000000001</v>
      </c>
      <c r="H1056" s="2">
        <f t="shared" si="19"/>
        <v>0.28999999999996362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0.01</v>
      </c>
      <c r="D1061" s="1">
        <f>BILANCA!E83</f>
        <v>0.01</v>
      </c>
      <c r="E1061" s="1">
        <v>0</v>
      </c>
      <c r="F1061" s="1">
        <v>0</v>
      </c>
      <c r="G1061" s="2">
        <f t="shared" si="22"/>
        <v>2.3400000000000001E-3</v>
      </c>
      <c r="H1061" s="2">
        <f t="shared" si="19"/>
        <v>0.02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579.82000000000005</v>
      </c>
      <c r="E1062" s="1">
        <v>0</v>
      </c>
      <c r="F1062" s="1">
        <v>0</v>
      </c>
      <c r="G1062" s="2">
        <f t="shared" si="22"/>
        <v>91.611560000000011</v>
      </c>
      <c r="H1062" s="2">
        <f t="shared" si="19"/>
        <v>0.17999999999994998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8170.16</v>
      </c>
      <c r="D1064" s="1">
        <f>BILANCA!E86</f>
        <v>154.05000000000001</v>
      </c>
      <c r="E1064" s="1">
        <v>0</v>
      </c>
      <c r="F1064" s="1">
        <v>0</v>
      </c>
      <c r="G1064" s="2">
        <f t="shared" si="22"/>
        <v>686.73905999999999</v>
      </c>
      <c r="H1064" s="2">
        <f t="shared" si="19"/>
        <v>0.20999999999986585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39134.26</v>
      </c>
      <c r="D1124" s="1">
        <f>BILANCA!E146</f>
        <v>46618.509999999995</v>
      </c>
      <c r="E1124" s="1">
        <v>0</v>
      </c>
      <c r="F1124" s="1">
        <v>0</v>
      </c>
      <c r="G1124" s="2">
        <f t="shared" si="22"/>
        <v>18664.350479999997</v>
      </c>
      <c r="H1124" s="2">
        <f t="shared" si="23"/>
        <v>0.75000000000727596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47539.99</v>
      </c>
      <c r="D1137" s="1">
        <f>BILANCA!E159</f>
        <v>58593.88</v>
      </c>
      <c r="E1137" s="1">
        <v>0</v>
      </c>
      <c r="F1137" s="1">
        <v>0</v>
      </c>
      <c r="G1137" s="2">
        <f t="shared" si="22"/>
        <v>25368.073499999999</v>
      </c>
      <c r="H1137" s="2">
        <f t="shared" si="23"/>
        <v>0.13000000000465661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3174.47</v>
      </c>
      <c r="D1138" s="1">
        <f>BILANCA!E160</f>
        <v>1417.39</v>
      </c>
      <c r="E1138" s="1">
        <v>0</v>
      </c>
      <c r="F1138" s="1">
        <v>0</v>
      </c>
      <c r="G1138" s="2">
        <f t="shared" si="22"/>
        <v>931.43375000000003</v>
      </c>
      <c r="H1138" s="2">
        <f t="shared" si="23"/>
        <v>0.85999999999989996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2628.58</v>
      </c>
      <c r="D1140" s="1">
        <f>BILANCA!E162</f>
        <v>2628.58</v>
      </c>
      <c r="E1140" s="1">
        <v>0</v>
      </c>
      <c r="F1140" s="1">
        <v>0</v>
      </c>
      <c r="G1140" s="2">
        <f t="shared" si="22"/>
        <v>1238.0611799999999</v>
      </c>
      <c r="H1140" s="2">
        <f t="shared" si="23"/>
        <v>0.84000000000014552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14208.78</v>
      </c>
      <c r="D1141" s="1">
        <f>BILANCA!E163</f>
        <v>16021.34</v>
      </c>
      <c r="E1141" s="1">
        <v>0</v>
      </c>
      <c r="F1141" s="1">
        <v>0</v>
      </c>
      <c r="G1141" s="2">
        <f t="shared" si="22"/>
        <v>7307.7306800000006</v>
      </c>
      <c r="H1141" s="2">
        <f t="shared" si="23"/>
        <v>0.55999999999949068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187001.26</v>
      </c>
      <c r="D1148" s="1">
        <f>BILANCA!E170</f>
        <v>239104.48</v>
      </c>
      <c r="E1148" s="1">
        <v>0</v>
      </c>
      <c r="F1148" s="1">
        <v>0</v>
      </c>
      <c r="G1148" s="2">
        <f t="shared" si="22"/>
        <v>109759.6863</v>
      </c>
      <c r="H1148" s="2">
        <f t="shared" si="23"/>
        <v>0.7400000000197906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187001.26</v>
      </c>
      <c r="D1151" s="1">
        <f>BILANCA!E173</f>
        <v>239104.48</v>
      </c>
      <c r="E1151" s="1">
        <v>0</v>
      </c>
      <c r="F1151" s="1">
        <v>0</v>
      </c>
      <c r="G1151" s="2">
        <f t="shared" si="22"/>
        <v>111755.31696000001</v>
      </c>
      <c r="H1151" s="2">
        <f t="shared" si="23"/>
        <v>0.7400000000197906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1025004.3999999999</v>
      </c>
      <c r="D1152" s="1">
        <f>BILANCA!E175</f>
        <v>1012056.81</v>
      </c>
      <c r="E1152" s="1">
        <v>0</v>
      </c>
      <c r="F1152" s="1">
        <v>0</v>
      </c>
      <c r="G1152" s="2">
        <f t="shared" si="22"/>
        <v>515300.94538000005</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325773.26999999996</v>
      </c>
      <c r="D1153" s="1">
        <f>BILANCA!E176</f>
        <v>451807.69</v>
      </c>
      <c r="E1153" s="1">
        <v>0</v>
      </c>
      <c r="F1153" s="1">
        <v>0</v>
      </c>
      <c r="G1153" s="2">
        <f t="shared" si="22"/>
        <v>208996.0705</v>
      </c>
      <c r="H1153" s="2">
        <f t="shared" si="23"/>
        <v>0.57999999995809048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212708.97999999998</v>
      </c>
      <c r="D1154" s="1">
        <f>BILANCA!E177</f>
        <v>295725.75</v>
      </c>
      <c r="E1154" s="1">
        <v>0</v>
      </c>
      <c r="F1154" s="1">
        <v>0</v>
      </c>
      <c r="G1154" s="2">
        <f t="shared" si="22"/>
        <v>137511.44208000001</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188713.46</v>
      </c>
      <c r="D1155" s="1">
        <f>BILANCA!E178</f>
        <v>239035.6</v>
      </c>
      <c r="E1155" s="1">
        <v>0</v>
      </c>
      <c r="F1155" s="1">
        <v>0</v>
      </c>
      <c r="G1155" s="2">
        <f t="shared" si="22"/>
        <v>114686.96151999998</v>
      </c>
      <c r="H1155" s="2">
        <f t="shared" si="23"/>
        <v>0.85999999998603016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9844.9699999999993</v>
      </c>
      <c r="D1156" s="1">
        <f>BILANCA!E179</f>
        <v>10229.74</v>
      </c>
      <c r="E1156" s="1">
        <v>0</v>
      </c>
      <c r="F1156" s="1">
        <v>0</v>
      </c>
      <c r="G1156" s="2">
        <f t="shared" si="22"/>
        <v>5242.6698499999993</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89.77</v>
      </c>
      <c r="D1157" s="1">
        <f>BILANCA!E180</f>
        <v>96.24</v>
      </c>
      <c r="E1157" s="1">
        <v>0</v>
      </c>
      <c r="F1157" s="1">
        <v>0</v>
      </c>
      <c r="G1157" s="2">
        <f t="shared" si="22"/>
        <v>49.111499999999992</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89.77</v>
      </c>
      <c r="D1160" s="1">
        <f>BILANCA!E183</f>
        <v>96.24</v>
      </c>
      <c r="E1160" s="1">
        <v>0</v>
      </c>
      <c r="F1160" s="1">
        <v>0</v>
      </c>
      <c r="G1160" s="2">
        <f t="shared" si="22"/>
        <v>49.958249999999992</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2123.92</v>
      </c>
      <c r="D1163" s="1">
        <f>BILANCA!E186</f>
        <v>0</v>
      </c>
      <c r="E1163" s="1">
        <v>0</v>
      </c>
      <c r="F1163" s="1">
        <v>0</v>
      </c>
      <c r="G1163" s="2">
        <f t="shared" si="22"/>
        <v>382.30560000000003</v>
      </c>
      <c r="H1163" s="2">
        <f t="shared" si="23"/>
        <v>7.999999999992724E-2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11936.86</v>
      </c>
      <c r="D1165" s="1">
        <f>BILANCA!E188</f>
        <v>46364.17</v>
      </c>
      <c r="E1165" s="1">
        <v>0</v>
      </c>
      <c r="F1165" s="1">
        <v>0</v>
      </c>
      <c r="G1165" s="2">
        <f t="shared" si="22"/>
        <v>19049.0664</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441.55</v>
      </c>
      <c r="D1166" s="1">
        <f>BILANCA!E189</f>
        <v>0</v>
      </c>
      <c r="E1166" s="1">
        <v>0</v>
      </c>
      <c r="F1166" s="1">
        <v>0</v>
      </c>
      <c r="G1166" s="2">
        <f t="shared" si="22"/>
        <v>80.803650000000005</v>
      </c>
      <c r="H1166" s="2">
        <f t="shared" si="23"/>
        <v>0.44999999999998863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112622.74</v>
      </c>
      <c r="D1211" s="1">
        <f>BILANCA!E234</f>
        <v>156081.94</v>
      </c>
      <c r="E1211" s="1">
        <v>0</v>
      </c>
      <c r="F1211" s="1">
        <v>0</v>
      </c>
      <c r="G1211" s="2">
        <f t="shared" si="22"/>
        <v>96851.349359999993</v>
      </c>
      <c r="H1211" s="2">
        <f t="shared" si="23"/>
        <v>0.319999999992433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112622.74</v>
      </c>
      <c r="D1213" s="1">
        <f>BILANCA!E236</f>
        <v>156081.94</v>
      </c>
      <c r="E1213" s="1">
        <v>0</v>
      </c>
      <c r="F1213" s="1">
        <v>0</v>
      </c>
      <c r="G1213" s="2">
        <f t="shared" si="22"/>
        <v>97700.922600000005</v>
      </c>
      <c r="H1213" s="2">
        <f t="shared" si="23"/>
        <v>0.319999999992433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699231.13</v>
      </c>
      <c r="D1214" s="1">
        <f>BILANCA!E237</f>
        <v>560249.12</v>
      </c>
      <c r="E1214" s="1">
        <v>0</v>
      </c>
      <c r="F1214" s="1">
        <v>0</v>
      </c>
      <c r="G1214" s="2">
        <f t="shared" si="22"/>
        <v>420357.48447000002</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419149.8</v>
      </c>
      <c r="D1215" s="1">
        <f>BILANCA!E238</f>
        <v>392719.9</v>
      </c>
      <c r="E1215" s="1">
        <v>0</v>
      </c>
      <c r="F1215" s="1">
        <v>0</v>
      </c>
      <c r="G1215" s="2">
        <f t="shared" si="22"/>
        <v>279464.78720000002</v>
      </c>
      <c r="H1215" s="2">
        <f t="shared" si="23"/>
        <v>0.29999999998835847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419149.8</v>
      </c>
      <c r="D1216" s="1">
        <f>BILANCA!E239</f>
        <v>392719.9</v>
      </c>
      <c r="E1216" s="1">
        <v>0</v>
      </c>
      <c r="F1216" s="1">
        <v>0</v>
      </c>
      <c r="G1216" s="2">
        <f t="shared" si="22"/>
        <v>280669.37680000003</v>
      </c>
      <c r="H1216" s="2">
        <f t="shared" si="23"/>
        <v>0.29999999998835847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419149.8</v>
      </c>
      <c r="D1217" s="1">
        <f>BILANCA!E240</f>
        <v>392719.9</v>
      </c>
      <c r="E1217" s="1">
        <v>0</v>
      </c>
      <c r="F1217" s="1">
        <v>0</v>
      </c>
      <c r="G1217" s="2">
        <f t="shared" si="22"/>
        <v>281873.96640000003</v>
      </c>
      <c r="H1217" s="2">
        <f t="shared" si="23"/>
        <v>0.29999999998835847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240947.06999999998</v>
      </c>
      <c r="D1222" s="1">
        <f>BILANCA!E245</f>
        <v>120910.70999999999</v>
      </c>
      <c r="E1222" s="1">
        <v>0</v>
      </c>
      <c r="F1222" s="1">
        <v>0</v>
      </c>
      <c r="G1222" s="2">
        <f t="shared" si="22"/>
        <v>115381.66910999999</v>
      </c>
      <c r="H1222" s="2">
        <f t="shared" si="23"/>
        <v>0.35999999998603016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322225.73</v>
      </c>
      <c r="D1223" s="1">
        <f>BILANCA!E246</f>
        <v>191001.03</v>
      </c>
      <c r="E1223" s="1">
        <v>0</v>
      </c>
      <c r="F1223" s="1">
        <v>0</v>
      </c>
      <c r="G1223" s="2">
        <f t="shared" si="22"/>
        <v>169014.66959999999</v>
      </c>
      <c r="H1223" s="2">
        <f t="shared" si="23"/>
        <v>0.3000000000174623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322225.73</v>
      </c>
      <c r="D1224" s="1">
        <f>BILANCA!E247</f>
        <v>191001.03</v>
      </c>
      <c r="E1224" s="1">
        <v>0</v>
      </c>
      <c r="F1224" s="1">
        <v>0</v>
      </c>
      <c r="G1224" s="2">
        <f t="shared" si="22"/>
        <v>169718.89739</v>
      </c>
      <c r="H1224" s="2">
        <f t="shared" si="23"/>
        <v>0.3000000000174623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81278.66</v>
      </c>
      <c r="D1227" s="1">
        <f>BILANCA!E250</f>
        <v>70090.320000000007</v>
      </c>
      <c r="E1227" s="1">
        <v>0</v>
      </c>
      <c r="F1227" s="1">
        <v>0</v>
      </c>
      <c r="G1227" s="2">
        <f t="shared" si="22"/>
        <v>54036.069200000005</v>
      </c>
      <c r="H1227" s="2">
        <f t="shared" si="23"/>
        <v>0.66000000000349246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81278.66</v>
      </c>
      <c r="D1229" s="1">
        <f>BILANCA!E252</f>
        <v>70090.320000000007</v>
      </c>
      <c r="E1229" s="1">
        <v>0</v>
      </c>
      <c r="F1229" s="1">
        <v>0</v>
      </c>
      <c r="G1229" s="2">
        <f t="shared" si="22"/>
        <v>54478.987800000003</v>
      </c>
      <c r="H1229" s="2">
        <f t="shared" si="23"/>
        <v>0.66000000000349246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39134.26</v>
      </c>
      <c r="D1232" s="1">
        <f>BILANCA!E255</f>
        <v>46618.51</v>
      </c>
      <c r="E1232" s="1">
        <v>0</v>
      </c>
      <c r="F1232" s="1">
        <v>0</v>
      </c>
      <c r="G1232" s="2">
        <f t="shared" si="22"/>
        <v>32960.44872</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910660.1</v>
      </c>
      <c r="D1236" s="1">
        <f>BILANCA!E259</f>
        <v>905910.1</v>
      </c>
      <c r="E1236" s="1">
        <v>0</v>
      </c>
      <c r="F1236" s="1">
        <v>0</v>
      </c>
      <c r="G1236" s="2">
        <f t="shared" si="22"/>
        <v>688787.5159</v>
      </c>
      <c r="H1236" s="2">
        <f t="shared" si="23"/>
        <v>0.19999999995343387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910660.1</v>
      </c>
      <c r="D1237" s="1">
        <f>BILANCA!E260</f>
        <v>905910.1</v>
      </c>
      <c r="E1237" s="1">
        <v>0</v>
      </c>
      <c r="F1237" s="1">
        <v>0</v>
      </c>
      <c r="G1237" s="2">
        <f t="shared" si="22"/>
        <v>691509.99619999994</v>
      </c>
      <c r="H1237" s="2">
        <f t="shared" si="23"/>
        <v>0.19999999995343387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14208.78</v>
      </c>
      <c r="D1240" s="1">
        <f>BILANCA!E264</f>
        <v>16021.34</v>
      </c>
      <c r="E1240" s="1">
        <v>0</v>
      </c>
      <c r="F1240" s="1">
        <v>0</v>
      </c>
      <c r="G1240" s="2">
        <f t="shared" si="22"/>
        <v>11886.62522</v>
      </c>
      <c r="H1240" s="2">
        <f t="shared" si="23"/>
        <v>0.55999999999949068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39134.26</v>
      </c>
      <c r="D1241" s="1">
        <f>BILANCA!E265</f>
        <v>46618.51</v>
      </c>
      <c r="E1241" s="1">
        <v>0</v>
      </c>
      <c r="F1241" s="1">
        <v>0</v>
      </c>
      <c r="G1241" s="2">
        <f t="shared" si="22"/>
        <v>34151.790240000002</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5922.88</v>
      </c>
      <c r="D1244" s="1">
        <f>BILANCA!E268</f>
        <v>84.76</v>
      </c>
      <c r="E1244" s="1">
        <v>0</v>
      </c>
      <c r="F1244" s="1">
        <v>0</v>
      </c>
      <c r="G1244" s="2">
        <f t="shared" si="24"/>
        <v>1590.1164000000001</v>
      </c>
      <c r="H1244" s="2">
        <f t="shared" si="23"/>
        <v>0.35999999999988574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2178.1799999999998</v>
      </c>
      <c r="D1245" s="1">
        <f>BILANCA!E269</f>
        <v>0.18</v>
      </c>
      <c r="E1245" s="1">
        <v>0</v>
      </c>
      <c r="F1245" s="1">
        <v>0</v>
      </c>
      <c r="G1245" s="2">
        <f t="shared" si="24"/>
        <v>570.77747999999997</v>
      </c>
      <c r="H1245" s="2">
        <f t="shared" si="23"/>
        <v>0.35999999999983628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69.099999999999994</v>
      </c>
      <c r="D1247" s="1">
        <f>BILANCA!E271</f>
        <v>69.11</v>
      </c>
      <c r="E1247" s="1">
        <v>0</v>
      </c>
      <c r="F1247" s="1">
        <v>0</v>
      </c>
      <c r="G1247" s="2">
        <f t="shared" si="24"/>
        <v>54.732479999999995</v>
      </c>
      <c r="H1247" s="2">
        <f t="shared" si="23"/>
        <v>0.20999999999999375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17638.349999999999</v>
      </c>
      <c r="E1263" s="1">
        <v>0</v>
      </c>
      <c r="F1263" s="1">
        <v>0</v>
      </c>
      <c r="G1263" s="2">
        <f t="shared" si="24"/>
        <v>9877.4760000000006</v>
      </c>
      <c r="H1263" s="2">
        <f t="shared" si="23"/>
        <v>0.34999999999854481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212708.98</v>
      </c>
      <c r="D1264" s="1">
        <f>BILANCA!E288</f>
        <v>278087.40000000002</v>
      </c>
      <c r="E1264" s="1">
        <v>0</v>
      </c>
      <c r="F1264" s="1">
        <v>0</v>
      </c>
      <c r="G1264" s="2">
        <f t="shared" si="24"/>
        <v>216056.34218000004</v>
      </c>
      <c r="H1264" s="2">
        <f t="shared" si="23"/>
        <v>0.42000000001280569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441.55</v>
      </c>
      <c r="D1266" s="1">
        <f>BILANCA!E290</f>
        <v>0</v>
      </c>
      <c r="E1266" s="1">
        <v>0</v>
      </c>
      <c r="F1266" s="1">
        <v>0</v>
      </c>
      <c r="G1266" s="2">
        <f t="shared" si="24"/>
        <v>124.95864999999999</v>
      </c>
      <c r="H1266" s="2">
        <f t="shared" si="23"/>
        <v>0.44999999999998863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5720.82</v>
      </c>
      <c r="D1274" s="1">
        <f>BILANCA!E298</f>
        <v>42562.879999999997</v>
      </c>
      <c r="E1274" s="1">
        <v>0</v>
      </c>
      <c r="F1274" s="1">
        <v>0</v>
      </c>
      <c r="G1274" s="2">
        <f t="shared" si="24"/>
        <v>26436.354779999998</v>
      </c>
      <c r="H1274" s="2">
        <f t="shared" si="23"/>
        <v>0.30000000000291038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291.89999999999998</v>
      </c>
      <c r="D1278" s="1">
        <f>BILANCA!E302</f>
        <v>1739</v>
      </c>
      <c r="E1278" s="1">
        <v>0</v>
      </c>
      <c r="F1278" s="1">
        <v>0</v>
      </c>
      <c r="G1278" s="2">
        <f t="shared" si="24"/>
        <v>1112.1205</v>
      </c>
      <c r="H1278" s="2">
        <f t="shared" si="23"/>
        <v>0.10000000000002274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2874296.46</v>
      </c>
      <c r="D1408" s="1">
        <f>'RAS-funkcijski'!E114</f>
        <v>3406600.84</v>
      </c>
      <c r="E1408" s="1">
        <v>0</v>
      </c>
      <c r="F1408" s="1">
        <v>0</v>
      </c>
      <c r="G1408" s="2">
        <f t="shared" si="24"/>
        <v>1065624.7953999999</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2874296.46</v>
      </c>
      <c r="D1416" s="1">
        <f>'RAS-funkcijski'!E122</f>
        <v>3406600.84</v>
      </c>
      <c r="E1416" s="1">
        <v>0</v>
      </c>
      <c r="F1416" s="1">
        <v>0</v>
      </c>
      <c r="G1416" s="2">
        <f t="shared" si="24"/>
        <v>1143124.78052</v>
      </c>
      <c r="H1416" s="2">
        <f t="shared" si="27"/>
        <v>0.62000000011175871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2874296.46</v>
      </c>
      <c r="D1418" s="1">
        <f>'RAS-funkcijski'!E124</f>
        <v>3406600.84</v>
      </c>
      <c r="E1418" s="1">
        <v>0</v>
      </c>
      <c r="F1418" s="1">
        <v>0</v>
      </c>
      <c r="G1418" s="2">
        <f t="shared" si="24"/>
        <v>1162499.7767999999</v>
      </c>
      <c r="H1418" s="2">
        <f t="shared" si="27"/>
        <v>0.62000000011175871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2874296.46</v>
      </c>
      <c r="D1435" s="13">
        <f>'RAS-funkcijski'!E141</f>
        <v>3406600.84</v>
      </c>
      <c r="E1435" s="13">
        <v>0</v>
      </c>
      <c r="F1435" s="13">
        <v>0</v>
      </c>
      <c r="G1435" s="14">
        <f t="shared" si="24"/>
        <v>1327187.2451800001</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213150.53</v>
      </c>
      <c r="D1480" s="6"/>
      <c r="E1480" s="6">
        <v>0</v>
      </c>
      <c r="F1480" s="6">
        <v>0</v>
      </c>
      <c r="G1480" s="7">
        <f t="shared" ref="G1480:G1580" si="34">B1480/1000*C1480</f>
        <v>213.15053</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3538177.93</v>
      </c>
      <c r="D1481" s="1">
        <v>0</v>
      </c>
      <c r="E1481" s="1">
        <v>0</v>
      </c>
      <c r="F1481" s="1">
        <v>0</v>
      </c>
      <c r="G1481" s="2">
        <f t="shared" si="34"/>
        <v>7076.3558600000006</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108157.3</v>
      </c>
      <c r="D1482" s="1">
        <v>0</v>
      </c>
      <c r="E1482" s="1">
        <v>0</v>
      </c>
      <c r="F1482" s="1">
        <v>0</v>
      </c>
      <c r="G1482" s="2">
        <f t="shared" si="34"/>
        <v>324.47190000000001</v>
      </c>
      <c r="H1482" s="2">
        <f t="shared" si="35"/>
        <v>0.30000000000291038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3359930.3100000005</v>
      </c>
      <c r="D1483" s="1">
        <v>0</v>
      </c>
      <c r="E1483" s="1">
        <v>0</v>
      </c>
      <c r="F1483" s="1">
        <v>0</v>
      </c>
      <c r="G1483" s="2">
        <f t="shared" si="34"/>
        <v>13439.721240000003</v>
      </c>
      <c r="H1483" s="2">
        <f t="shared" si="35"/>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2751916.35</v>
      </c>
      <c r="D1484" s="1">
        <v>0</v>
      </c>
      <c r="E1484" s="1">
        <v>0</v>
      </c>
      <c r="F1484" s="1">
        <v>0</v>
      </c>
      <c r="G1484" s="2">
        <f t="shared" si="34"/>
        <v>13759.581750000001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586045.18000000005</v>
      </c>
      <c r="D1485" s="1">
        <v>0</v>
      </c>
      <c r="E1485" s="1">
        <v>0</v>
      </c>
      <c r="F1485" s="1">
        <v>0</v>
      </c>
      <c r="G1485" s="2">
        <f t="shared" si="34"/>
        <v>3516.2710800000004</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1671.91</v>
      </c>
      <c r="D1486" s="1">
        <v>0</v>
      </c>
      <c r="E1486" s="1">
        <v>0</v>
      </c>
      <c r="F1486" s="1">
        <v>0</v>
      </c>
      <c r="G1486" s="2">
        <f t="shared" si="34"/>
        <v>11.703370000000001</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20296.87</v>
      </c>
      <c r="D1491" s="1">
        <v>0</v>
      </c>
      <c r="E1491" s="1">
        <v>0</v>
      </c>
      <c r="F1491" s="1">
        <v>0</v>
      </c>
      <c r="G1491" s="2">
        <f t="shared" si="34"/>
        <v>243.56243999999998</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70090.320000000007</v>
      </c>
      <c r="D1492" s="1">
        <v>0</v>
      </c>
      <c r="E1492" s="1">
        <v>0</v>
      </c>
      <c r="F1492" s="1">
        <v>0</v>
      </c>
      <c r="G1492" s="2">
        <f t="shared" si="34"/>
        <v>911.17416000000003</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3455602.71</v>
      </c>
      <c r="D1499" s="1">
        <v>0</v>
      </c>
      <c r="E1499" s="1">
        <v>0</v>
      </c>
      <c r="F1499" s="1">
        <v>0</v>
      </c>
      <c r="G1499" s="2">
        <f t="shared" si="34"/>
        <v>69112.054199999999</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73986.59</v>
      </c>
      <c r="D1500" s="1">
        <v>0</v>
      </c>
      <c r="E1500" s="1">
        <v>0</v>
      </c>
      <c r="F1500" s="1">
        <v>0</v>
      </c>
      <c r="G1500" s="2">
        <f t="shared" si="34"/>
        <v>1553.71839</v>
      </c>
      <c r="H1500" s="2">
        <f t="shared" si="35"/>
        <v>0.41000000000349246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3311084.25</v>
      </c>
      <c r="D1501" s="1">
        <v>0</v>
      </c>
      <c r="E1501" s="1">
        <v>0</v>
      </c>
      <c r="F1501" s="1">
        <v>0</v>
      </c>
      <c r="G1501" s="2">
        <f t="shared" si="34"/>
        <v>72843.853499999997</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2701594.21</v>
      </c>
      <c r="D1502" s="1">
        <v>0</v>
      </c>
      <c r="E1502" s="1">
        <v>0</v>
      </c>
      <c r="F1502" s="1">
        <v>0</v>
      </c>
      <c r="G1502" s="2">
        <f t="shared" si="34"/>
        <v>62136.666829999995</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585660.41</v>
      </c>
      <c r="D1503" s="1">
        <v>0</v>
      </c>
      <c r="E1503" s="1">
        <v>0</v>
      </c>
      <c r="F1503" s="1">
        <v>0</v>
      </c>
      <c r="G1503" s="2">
        <f t="shared" si="34"/>
        <v>14055.849840000001</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1665.44</v>
      </c>
      <c r="D1504" s="1">
        <v>0</v>
      </c>
      <c r="E1504" s="1">
        <v>0</v>
      </c>
      <c r="F1504" s="1">
        <v>0</v>
      </c>
      <c r="G1504" s="2">
        <f t="shared" si="34"/>
        <v>41.636000000000003</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2123.92</v>
      </c>
      <c r="D1507" s="1">
        <v>0</v>
      </c>
      <c r="E1507" s="1">
        <v>0</v>
      </c>
      <c r="F1507" s="1">
        <v>0</v>
      </c>
      <c r="G1507" s="2">
        <f t="shared" si="34"/>
        <v>59.469760000000001</v>
      </c>
      <c r="H1507" s="2">
        <f t="shared" si="35"/>
        <v>7.999999999992724E-2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20040.27</v>
      </c>
      <c r="D1509" s="1">
        <v>0</v>
      </c>
      <c r="E1509" s="1">
        <v>0</v>
      </c>
      <c r="F1509" s="1">
        <v>0</v>
      </c>
      <c r="G1509" s="2">
        <f t="shared" si="34"/>
        <v>601.20809999999994</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70531.87</v>
      </c>
      <c r="D1510" s="1">
        <v>0</v>
      </c>
      <c r="E1510" s="1">
        <v>0</v>
      </c>
      <c r="F1510" s="1">
        <v>0</v>
      </c>
      <c r="G1510" s="2">
        <f t="shared" si="34"/>
        <v>2186.4879699999997</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295725.75</v>
      </c>
      <c r="D1517" s="1">
        <v>0</v>
      </c>
      <c r="E1517" s="1">
        <v>0</v>
      </c>
      <c r="F1517" s="1">
        <v>0</v>
      </c>
      <c r="G1517" s="2">
        <f t="shared" si="34"/>
        <v>11237.5785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17638.349999999999</v>
      </c>
      <c r="D1518" s="1">
        <v>0</v>
      </c>
      <c r="E1518" s="1">
        <v>0</v>
      </c>
      <c r="F1518" s="1">
        <v>0</v>
      </c>
      <c r="G1518" s="2">
        <f t="shared" si="34"/>
        <v>687.89564999999993</v>
      </c>
      <c r="H1518" s="2">
        <f t="shared" si="35"/>
        <v>0.34999999999854481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17638.349999999999</v>
      </c>
      <c r="D1519" s="1">
        <v>0</v>
      </c>
      <c r="E1519" s="1">
        <v>0</v>
      </c>
      <c r="F1519" s="1">
        <v>0</v>
      </c>
      <c r="G1519" s="2">
        <f t="shared" si="34"/>
        <v>705.53399999999999</v>
      </c>
      <c r="H1519" s="2">
        <f t="shared" si="35"/>
        <v>0.34999999999854481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84.76</v>
      </c>
      <c r="D1520" s="1">
        <v>0</v>
      </c>
      <c r="E1520" s="1">
        <v>0</v>
      </c>
      <c r="F1520" s="1">
        <v>0</v>
      </c>
      <c r="G1520" s="2">
        <f t="shared" si="34"/>
        <v>3.4751600000000002</v>
      </c>
      <c r="H1520" s="2">
        <f t="shared" si="35"/>
        <v>0.23999999999999488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17553.59</v>
      </c>
      <c r="D1522" s="1">
        <v>0</v>
      </c>
      <c r="E1522" s="1">
        <v>0</v>
      </c>
      <c r="F1522" s="1">
        <v>0</v>
      </c>
      <c r="G1522" s="2">
        <f t="shared" si="34"/>
        <v>754.80436999999995</v>
      </c>
      <c r="H1522" s="2">
        <f t="shared" si="35"/>
        <v>0.40999999999985448</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278087.40000000002</v>
      </c>
      <c r="D1576" s="1">
        <v>0</v>
      </c>
      <c r="E1576" s="1">
        <v>0</v>
      </c>
      <c r="F1576" s="1">
        <v>0</v>
      </c>
      <c r="G1576" s="2">
        <f t="shared" si="34"/>
        <v>26974.477800000004</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23531.08</v>
      </c>
      <c r="D1577" s="1">
        <v>0</v>
      </c>
      <c r="E1577" s="1">
        <v>0</v>
      </c>
      <c r="F1577" s="1">
        <v>0</v>
      </c>
      <c r="G1577" s="2">
        <f t="shared" si="34"/>
        <v>2306.0458400000002</v>
      </c>
      <c r="H1577" s="2">
        <f t="shared" si="35"/>
        <v>8.000000000174623E-2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254556.32</v>
      </c>
      <c r="D1578" s="1">
        <v>0</v>
      </c>
      <c r="E1578" s="1">
        <v>0</v>
      </c>
      <c r="F1578" s="1">
        <v>0</v>
      </c>
      <c r="G1578" s="2">
        <f t="shared" si="34"/>
        <v>25201.075680000002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43773</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2791935.2800000003</v>
      </c>
      <c r="I16" s="170">
        <f>'PR-RAS'!E6</f>
        <v>3304118.0700000003</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2792552.6999999997</v>
      </c>
      <c r="I17" s="170">
        <f>'PR-RAS'!E151</f>
        <v>3336225.1299999994</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240947.07000000076</v>
      </c>
      <c r="I18" s="170">
        <f>'PR-RAS'!E645</f>
        <v>120910.71000000092</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424227.52999999991</v>
      </c>
      <c r="I20" s="173">
        <f>BILANCA!E7</f>
        <v>397652.1999999999</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600776.87</v>
      </c>
      <c r="I21" s="175">
        <f>BILANCA!E68</f>
        <v>614404.61</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325773.26999999996</v>
      </c>
      <c r="I22" s="175">
        <f>BILANCA!E176</f>
        <v>451807.69</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699231.13</v>
      </c>
      <c r="I23" s="177">
        <f>BILANCA!E237</f>
        <v>560249.12</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2874296.46</v>
      </c>
      <c r="I27" s="175">
        <f>'RAS-funkcijski'!E114</f>
        <v>3406600.84</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2874296.46</v>
      </c>
      <c r="I28" s="179">
        <f>'RAS-funkcijski'!E141</f>
        <v>3406600.84</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213150.53</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295725.75</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17638.349999999999</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278087.40000000002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D182" sqref="D1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2791935.2800000003</v>
      </c>
      <c r="E6" s="51">
        <f>E7+E44+E50+E82+E106+E124+E133+E139</f>
        <v>3304118.0700000003</v>
      </c>
      <c r="F6" s="52">
        <f t="shared" ref="F6:F131" si="0">IF(D6&lt;&gt;0,IF(E6/D6&gt;=100,"&gt;&gt;100",E6/D6*100),"-")</f>
        <v>118.34508105073267</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164248.26999999999</v>
      </c>
      <c r="E50" s="51">
        <f>E51+E54+E59+E62+E65+E68+E71+E74+E77</f>
        <v>179760.87</v>
      </c>
      <c r="F50" s="52">
        <f t="shared" si="0"/>
        <v>109.44460480466553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4491.68</v>
      </c>
      <c r="E54" s="51">
        <f t="shared" si="11"/>
        <v>0</v>
      </c>
      <c r="F54" s="52">
        <f t="shared" si="0"/>
        <v>0</v>
      </c>
    </row>
    <row r="55" spans="1:6" ht="12.75" customHeight="1" x14ac:dyDescent="0.2">
      <c r="A55" s="53">
        <v>6321</v>
      </c>
      <c r="B55" s="86" t="s">
        <v>156</v>
      </c>
      <c r="C55" s="50" t="s">
        <v>157</v>
      </c>
      <c r="D55" s="242">
        <v>4491.68</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159756.59</v>
      </c>
      <c r="E77" s="51">
        <f t="shared" si="18"/>
        <v>179760.87</v>
      </c>
      <c r="F77" s="52">
        <f t="shared" si="0"/>
        <v>112.52172445593638</v>
      </c>
    </row>
    <row r="78" spans="1:6" ht="12.75" customHeight="1" x14ac:dyDescent="0.2">
      <c r="A78" s="53">
        <v>6391</v>
      </c>
      <c r="B78" s="85" t="s">
        <v>202</v>
      </c>
      <c r="C78" s="50" t="s">
        <v>203</v>
      </c>
      <c r="D78" s="242">
        <v>122128.4</v>
      </c>
      <c r="E78" s="242">
        <v>137562.01999999999</v>
      </c>
      <c r="F78" s="52">
        <f t="shared" si="0"/>
        <v>112.6372080531637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37628.19</v>
      </c>
      <c r="E80" s="242">
        <v>42198.85</v>
      </c>
      <c r="F80" s="52">
        <f t="shared" si="0"/>
        <v>112.14690369108904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16.84</v>
      </c>
      <c r="E82" s="51">
        <f t="shared" si="19"/>
        <v>2.4300000000000002</v>
      </c>
      <c r="F82" s="52">
        <f t="shared" si="0"/>
        <v>14.429928741092638</v>
      </c>
    </row>
    <row r="83" spans="1:6" ht="12.75" customHeight="1" x14ac:dyDescent="0.2">
      <c r="A83" s="53">
        <v>641</v>
      </c>
      <c r="B83" s="85" t="s">
        <v>212</v>
      </c>
      <c r="C83" s="50" t="s">
        <v>213</v>
      </c>
      <c r="D83" s="51">
        <f t="shared" ref="D83:E83" si="20">SUM(D84:D90)</f>
        <v>16.84</v>
      </c>
      <c r="E83" s="51">
        <f t="shared" si="20"/>
        <v>2.4300000000000002</v>
      </c>
      <c r="F83" s="52">
        <f t="shared" si="0"/>
        <v>14.429928741092638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0.45</v>
      </c>
      <c r="E85" s="242">
        <v>2.4300000000000002</v>
      </c>
      <c r="F85" s="52">
        <f t="shared" si="0"/>
        <v>540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16.39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455622.92</v>
      </c>
      <c r="E106" s="51">
        <f t="shared" si="23"/>
        <v>440418.77</v>
      </c>
      <c r="F106" s="52">
        <f t="shared" si="0"/>
        <v>96.662997111734413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455622.92</v>
      </c>
      <c r="E112" s="51">
        <f t="shared" si="25"/>
        <v>440418.77</v>
      </c>
      <c r="F112" s="52">
        <f t="shared" si="0"/>
        <v>96.662997111734413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455622.92</v>
      </c>
      <c r="E117" s="242">
        <v>440418.77</v>
      </c>
      <c r="F117" s="52">
        <f t="shared" si="0"/>
        <v>96.662997111734413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34256.400000000001</v>
      </c>
      <c r="E124" s="51">
        <f t="shared" si="27"/>
        <v>13140.060000000001</v>
      </c>
      <c r="F124" s="52">
        <f t="shared" si="0"/>
        <v>38.357971065260799</v>
      </c>
    </row>
    <row r="125" spans="1:6" ht="12.75" customHeight="1" x14ac:dyDescent="0.2">
      <c r="A125" s="53">
        <v>661</v>
      </c>
      <c r="B125" s="86" t="s">
        <v>296</v>
      </c>
      <c r="C125" s="50" t="s">
        <v>297</v>
      </c>
      <c r="D125" s="51">
        <f t="shared" ref="D125:E125" si="28">SUM(D126:D127)</f>
        <v>31933.59</v>
      </c>
      <c r="E125" s="51">
        <f t="shared" si="28"/>
        <v>11500.1</v>
      </c>
      <c r="F125" s="52">
        <f t="shared" si="0"/>
        <v>36.012549794745908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31933.59</v>
      </c>
      <c r="E127" s="242">
        <v>11500.1</v>
      </c>
      <c r="F127" s="52">
        <f t="shared" si="0"/>
        <v>36.012549794745908</v>
      </c>
    </row>
    <row r="128" spans="1:6" ht="24" x14ac:dyDescent="0.2">
      <c r="A128" s="53">
        <v>663</v>
      </c>
      <c r="B128" s="231" t="s">
        <v>302</v>
      </c>
      <c r="C128" s="50" t="s">
        <v>303</v>
      </c>
      <c r="D128" s="51">
        <f t="shared" ref="D128:E128" si="29">SUM(D129:D132)</f>
        <v>2322.81</v>
      </c>
      <c r="E128" s="51">
        <f t="shared" si="29"/>
        <v>1639.96</v>
      </c>
      <c r="F128" s="52">
        <f t="shared" si="0"/>
        <v>70.602416900219993</v>
      </c>
    </row>
    <row r="129" spans="1:6" ht="12.75" customHeight="1" x14ac:dyDescent="0.2">
      <c r="A129" s="53">
        <v>6631</v>
      </c>
      <c r="B129" s="86" t="s">
        <v>304</v>
      </c>
      <c r="C129" s="50" t="s">
        <v>305</v>
      </c>
      <c r="D129" s="242">
        <v>1990.84</v>
      </c>
      <c r="E129" s="242">
        <v>1500</v>
      </c>
      <c r="F129" s="52">
        <f t="shared" si="0"/>
        <v>75.345080468545945</v>
      </c>
    </row>
    <row r="130" spans="1:6" ht="12.75" customHeight="1" x14ac:dyDescent="0.2">
      <c r="A130" s="53">
        <v>6632</v>
      </c>
      <c r="B130" s="232" t="s">
        <v>306</v>
      </c>
      <c r="C130" s="50" t="s">
        <v>307</v>
      </c>
      <c r="D130" s="242">
        <v>331.97</v>
      </c>
      <c r="E130" s="242">
        <v>139.96</v>
      </c>
      <c r="F130" s="52">
        <f t="shared" si="0"/>
        <v>42.16043618399253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2137790.85</v>
      </c>
      <c r="E133" s="51">
        <f t="shared" si="30"/>
        <v>2670795.94</v>
      </c>
      <c r="F133" s="52">
        <f t="shared" ref="F133:F223" si="31">IF(D133&lt;&gt;0,IF(E133/D133&gt;=100,"&gt;&gt;100",E133/D133*100),"-")</f>
        <v>124.93251807116678</v>
      </c>
    </row>
    <row r="134" spans="1:6" ht="24" x14ac:dyDescent="0.2">
      <c r="A134" s="53">
        <v>671</v>
      </c>
      <c r="B134" s="232" t="s">
        <v>314</v>
      </c>
      <c r="C134" s="50" t="s">
        <v>315</v>
      </c>
      <c r="D134" s="51">
        <f t="shared" ref="D134:E134" si="32">SUM(D135:D137)</f>
        <v>2137790.85</v>
      </c>
      <c r="E134" s="51">
        <f t="shared" si="32"/>
        <v>2670795.94</v>
      </c>
      <c r="F134" s="52">
        <f t="shared" si="31"/>
        <v>124.93251807116678</v>
      </c>
    </row>
    <row r="135" spans="1:6" ht="12.75" customHeight="1" x14ac:dyDescent="0.2">
      <c r="A135" s="53">
        <v>6711</v>
      </c>
      <c r="B135" s="85" t="s">
        <v>316</v>
      </c>
      <c r="C135" s="50" t="s">
        <v>317</v>
      </c>
      <c r="D135" s="242">
        <v>2137790.85</v>
      </c>
      <c r="E135" s="242">
        <v>2670795.94</v>
      </c>
      <c r="F135" s="52">
        <f t="shared" si="31"/>
        <v>124.93251807116678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2792552.6999999997</v>
      </c>
      <c r="E151" s="51">
        <f t="shared" si="35"/>
        <v>3336225.1299999994</v>
      </c>
      <c r="F151" s="52">
        <f t="shared" si="31"/>
        <v>119.46865425314981</v>
      </c>
    </row>
    <row r="152" spans="1:6" ht="12.75" customHeight="1" x14ac:dyDescent="0.2">
      <c r="A152" s="53">
        <v>31</v>
      </c>
      <c r="B152" s="85" t="s">
        <v>349</v>
      </c>
      <c r="C152" s="50" t="s">
        <v>350</v>
      </c>
      <c r="D152" s="51">
        <f t="shared" ref="D152:E152" si="36">D153+D158+D159</f>
        <v>2287674.3899999997</v>
      </c>
      <c r="E152" s="51">
        <f t="shared" si="36"/>
        <v>2699174.1399999997</v>
      </c>
      <c r="F152" s="52">
        <f t="shared" si="31"/>
        <v>117.98768879866684</v>
      </c>
    </row>
    <row r="153" spans="1:6" ht="12.75" customHeight="1" x14ac:dyDescent="0.2">
      <c r="A153" s="53">
        <v>311</v>
      </c>
      <c r="B153" s="85" t="s">
        <v>351</v>
      </c>
      <c r="C153" s="50" t="s">
        <v>352</v>
      </c>
      <c r="D153" s="51">
        <f t="shared" ref="D153:E153" si="37">SUM(D154:D157)</f>
        <v>1895386.88</v>
      </c>
      <c r="E153" s="51">
        <f t="shared" si="37"/>
        <v>2261878.3899999997</v>
      </c>
      <c r="F153" s="52">
        <f t="shared" si="31"/>
        <v>119.33597377227807</v>
      </c>
    </row>
    <row r="154" spans="1:6" ht="12.75" customHeight="1" x14ac:dyDescent="0.2">
      <c r="A154" s="53">
        <v>3111</v>
      </c>
      <c r="B154" s="85" t="s">
        <v>353</v>
      </c>
      <c r="C154" s="50" t="s">
        <v>354</v>
      </c>
      <c r="D154" s="242">
        <v>1889986</v>
      </c>
      <c r="E154" s="242">
        <v>2242904.84</v>
      </c>
      <c r="F154" s="52">
        <f t="shared" si="31"/>
        <v>118.67309281656053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7948.88</v>
      </c>
      <c r="F156" s="52" t="str">
        <f t="shared" si="31"/>
        <v>-</v>
      </c>
    </row>
    <row r="157" spans="1:6" ht="12.75" customHeight="1" x14ac:dyDescent="0.2">
      <c r="A157" s="53">
        <v>3114</v>
      </c>
      <c r="B157" s="85" t="s">
        <v>359</v>
      </c>
      <c r="C157" s="50" t="s">
        <v>360</v>
      </c>
      <c r="D157" s="242">
        <v>5400.88</v>
      </c>
      <c r="E157" s="242">
        <v>11024.67</v>
      </c>
      <c r="F157" s="52">
        <f t="shared" si="31"/>
        <v>204.12729036749568</v>
      </c>
    </row>
    <row r="158" spans="1:6" ht="12.75" customHeight="1" x14ac:dyDescent="0.2">
      <c r="A158" s="53">
        <v>312</v>
      </c>
      <c r="B158" s="85" t="s">
        <v>361</v>
      </c>
      <c r="C158" s="50" t="s">
        <v>362</v>
      </c>
      <c r="D158" s="242">
        <v>80390.009999999995</v>
      </c>
      <c r="E158" s="242">
        <v>64001.9</v>
      </c>
      <c r="F158" s="52">
        <f t="shared" si="31"/>
        <v>79.614245600914842</v>
      </c>
    </row>
    <row r="159" spans="1:6" ht="12.75" customHeight="1" x14ac:dyDescent="0.2">
      <c r="A159" s="53">
        <v>313</v>
      </c>
      <c r="B159" s="85" t="s">
        <v>363</v>
      </c>
      <c r="C159" s="50" t="s">
        <v>364</v>
      </c>
      <c r="D159" s="51">
        <f t="shared" ref="D159:E159" si="38">SUM(D160:D162)</f>
        <v>311897.5</v>
      </c>
      <c r="E159" s="51">
        <f t="shared" si="38"/>
        <v>373293.85</v>
      </c>
      <c r="F159" s="52">
        <f t="shared" si="31"/>
        <v>119.68478426406111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311824.7</v>
      </c>
      <c r="E161" s="242">
        <v>373282.75</v>
      </c>
      <c r="F161" s="52">
        <f t="shared" si="31"/>
        <v>119.70916672091722</v>
      </c>
    </row>
    <row r="162" spans="1:6" ht="12.75" customHeight="1" x14ac:dyDescent="0.2">
      <c r="A162" s="53">
        <v>3133</v>
      </c>
      <c r="B162" s="85" t="s">
        <v>368</v>
      </c>
      <c r="C162" s="50" t="s">
        <v>369</v>
      </c>
      <c r="D162" s="242">
        <v>72.8</v>
      </c>
      <c r="E162" s="242">
        <v>11.1</v>
      </c>
      <c r="F162" s="52">
        <f t="shared" si="31"/>
        <v>15.247252747252748</v>
      </c>
    </row>
    <row r="163" spans="1:6" ht="12.75" customHeight="1" x14ac:dyDescent="0.2">
      <c r="A163" s="53">
        <v>32</v>
      </c>
      <c r="B163" s="85" t="s">
        <v>370</v>
      </c>
      <c r="C163" s="50" t="s">
        <v>371</v>
      </c>
      <c r="D163" s="51">
        <f t="shared" ref="D163:E163" si="39">D164+D169+D177+D187+D188</f>
        <v>493121.25000000006</v>
      </c>
      <c r="E163" s="51">
        <f t="shared" si="39"/>
        <v>632642.97</v>
      </c>
      <c r="F163" s="52">
        <f t="shared" si="31"/>
        <v>128.29359310717189</v>
      </c>
    </row>
    <row r="164" spans="1:6" ht="12.75" customHeight="1" x14ac:dyDescent="0.2">
      <c r="A164" s="53">
        <v>321</v>
      </c>
      <c r="B164" s="85" t="s">
        <v>372</v>
      </c>
      <c r="C164" s="50" t="s">
        <v>373</v>
      </c>
      <c r="D164" s="51">
        <f t="shared" ref="D164:E164" si="40">SUM(D165:D168)</f>
        <v>104431.49</v>
      </c>
      <c r="E164" s="51">
        <f t="shared" si="40"/>
        <v>150022.35999999999</v>
      </c>
      <c r="F164" s="52">
        <f t="shared" si="31"/>
        <v>143.65624774672847</v>
      </c>
    </row>
    <row r="165" spans="1:6" ht="12.75" customHeight="1" x14ac:dyDescent="0.2">
      <c r="A165" s="53">
        <v>3211</v>
      </c>
      <c r="B165" s="85" t="s">
        <v>374</v>
      </c>
      <c r="C165" s="50" t="s">
        <v>375</v>
      </c>
      <c r="D165" s="242">
        <v>76384.69</v>
      </c>
      <c r="E165" s="242">
        <v>79064.009999999995</v>
      </c>
      <c r="F165" s="52">
        <f t="shared" si="31"/>
        <v>103.50766626139347</v>
      </c>
    </row>
    <row r="166" spans="1:6" ht="12.75" customHeight="1" x14ac:dyDescent="0.2">
      <c r="A166" s="53">
        <v>3212</v>
      </c>
      <c r="B166" s="85" t="s">
        <v>376</v>
      </c>
      <c r="C166" s="50" t="s">
        <v>377</v>
      </c>
      <c r="D166" s="242">
        <v>20181.29</v>
      </c>
      <c r="E166" s="242">
        <v>18348.18</v>
      </c>
      <c r="F166" s="52">
        <f t="shared" si="31"/>
        <v>90.91678480414285</v>
      </c>
    </row>
    <row r="167" spans="1:6" ht="12.75" customHeight="1" x14ac:dyDescent="0.2">
      <c r="A167" s="53">
        <v>3213</v>
      </c>
      <c r="B167" s="85" t="s">
        <v>378</v>
      </c>
      <c r="C167" s="50" t="s">
        <v>379</v>
      </c>
      <c r="D167" s="242">
        <v>7865.51</v>
      </c>
      <c r="E167" s="242">
        <v>52610.17</v>
      </c>
      <c r="F167" s="52">
        <f t="shared" si="31"/>
        <v>668.87169427030153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47202.09</v>
      </c>
      <c r="E169" s="51">
        <f t="shared" si="41"/>
        <v>89024.84</v>
      </c>
      <c r="F169" s="52">
        <f t="shared" si="31"/>
        <v>188.60359784916307</v>
      </c>
    </row>
    <row r="170" spans="1:6" ht="12.75" customHeight="1" x14ac:dyDescent="0.2">
      <c r="A170" s="53">
        <v>3221</v>
      </c>
      <c r="B170" s="85" t="s">
        <v>384</v>
      </c>
      <c r="C170" s="50" t="s">
        <v>385</v>
      </c>
      <c r="D170" s="242">
        <v>23837.63</v>
      </c>
      <c r="E170" s="242">
        <v>35444.410000000003</v>
      </c>
      <c r="F170" s="52">
        <f t="shared" si="31"/>
        <v>148.69099822423624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14534.9</v>
      </c>
      <c r="E172" s="242">
        <v>19395.03</v>
      </c>
      <c r="F172" s="52">
        <f t="shared" si="31"/>
        <v>133.4376569498242</v>
      </c>
    </row>
    <row r="173" spans="1:6" ht="12.75" customHeight="1" x14ac:dyDescent="0.2">
      <c r="A173" s="53">
        <v>3224</v>
      </c>
      <c r="B173" s="85" t="s">
        <v>390</v>
      </c>
      <c r="C173" s="50" t="s">
        <v>391</v>
      </c>
      <c r="D173" s="242">
        <v>4293.5600000000004</v>
      </c>
      <c r="E173" s="242">
        <v>12451.34</v>
      </c>
      <c r="F173" s="52">
        <f t="shared" si="31"/>
        <v>290.00037265113332</v>
      </c>
    </row>
    <row r="174" spans="1:6" ht="12.75" customHeight="1" x14ac:dyDescent="0.2">
      <c r="A174" s="53">
        <v>3225</v>
      </c>
      <c r="B174" s="85" t="s">
        <v>392</v>
      </c>
      <c r="C174" s="50" t="s">
        <v>393</v>
      </c>
      <c r="D174" s="242">
        <v>4536</v>
      </c>
      <c r="E174" s="242">
        <v>21734.06</v>
      </c>
      <c r="F174" s="52">
        <f t="shared" si="31"/>
        <v>479.14594356261028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287174.58</v>
      </c>
      <c r="E177" s="51">
        <f t="shared" si="42"/>
        <v>337654.37</v>
      </c>
      <c r="F177" s="52">
        <f t="shared" si="31"/>
        <v>117.57808438337403</v>
      </c>
    </row>
    <row r="178" spans="1:6" ht="12.75" customHeight="1" x14ac:dyDescent="0.2">
      <c r="A178" s="53">
        <v>3231</v>
      </c>
      <c r="B178" s="85" t="s">
        <v>400</v>
      </c>
      <c r="C178" s="50" t="s">
        <v>401</v>
      </c>
      <c r="D178" s="242">
        <v>4325.88</v>
      </c>
      <c r="E178" s="242">
        <v>4298.97</v>
      </c>
      <c r="F178" s="52">
        <f t="shared" si="31"/>
        <v>99.377930039668229</v>
      </c>
    </row>
    <row r="179" spans="1:6" ht="12.75" customHeight="1" x14ac:dyDescent="0.2">
      <c r="A179" s="53">
        <v>3232</v>
      </c>
      <c r="B179" s="85" t="s">
        <v>402</v>
      </c>
      <c r="C179" s="50" t="s">
        <v>403</v>
      </c>
      <c r="D179" s="242">
        <v>21332.51</v>
      </c>
      <c r="E179" s="242">
        <v>8109.83</v>
      </c>
      <c r="F179" s="52">
        <f t="shared" si="31"/>
        <v>38.016295316397368</v>
      </c>
    </row>
    <row r="180" spans="1:6" ht="12.75" customHeight="1" x14ac:dyDescent="0.2">
      <c r="A180" s="53">
        <v>3233</v>
      </c>
      <c r="B180" s="85" t="s">
        <v>404</v>
      </c>
      <c r="C180" s="50" t="s">
        <v>405</v>
      </c>
      <c r="D180" s="242">
        <v>3462.96</v>
      </c>
      <c r="E180" s="242">
        <v>20823.099999999999</v>
      </c>
      <c r="F180" s="52">
        <f t="shared" si="31"/>
        <v>601.30928454270327</v>
      </c>
    </row>
    <row r="181" spans="1:6" ht="12.75" customHeight="1" x14ac:dyDescent="0.2">
      <c r="A181" s="53">
        <v>3234</v>
      </c>
      <c r="B181" s="85" t="s">
        <v>406</v>
      </c>
      <c r="C181" s="50" t="s">
        <v>407</v>
      </c>
      <c r="D181" s="242">
        <v>8442.06</v>
      </c>
      <c r="E181" s="242">
        <v>11399.75</v>
      </c>
      <c r="F181" s="52">
        <f t="shared" si="31"/>
        <v>135.0351691411812</v>
      </c>
    </row>
    <row r="182" spans="1:6" ht="12.75" customHeight="1" x14ac:dyDescent="0.2">
      <c r="A182" s="53">
        <v>3235</v>
      </c>
      <c r="B182" s="85" t="s">
        <v>408</v>
      </c>
      <c r="C182" s="50" t="s">
        <v>409</v>
      </c>
      <c r="D182" s="242">
        <v>47974.46</v>
      </c>
      <c r="E182" s="242">
        <v>81694.73</v>
      </c>
      <c r="F182" s="52">
        <f t="shared" si="31"/>
        <v>170.28796155287625</v>
      </c>
    </row>
    <row r="183" spans="1:6" ht="12.75" customHeight="1" x14ac:dyDescent="0.2">
      <c r="A183" s="53">
        <v>3236</v>
      </c>
      <c r="B183" s="85" t="s">
        <v>410</v>
      </c>
      <c r="C183" s="50" t="s">
        <v>411</v>
      </c>
      <c r="D183" s="242">
        <v>3690.1</v>
      </c>
      <c r="E183" s="242">
        <v>2354.96</v>
      </c>
      <c r="F183" s="52">
        <f t="shared" si="31"/>
        <v>63.818324706647523</v>
      </c>
    </row>
    <row r="184" spans="1:6" ht="12.75" customHeight="1" x14ac:dyDescent="0.2">
      <c r="A184" s="53">
        <v>3237</v>
      </c>
      <c r="B184" s="85" t="s">
        <v>412</v>
      </c>
      <c r="C184" s="50" t="s">
        <v>413</v>
      </c>
      <c r="D184" s="242">
        <v>162618.42000000001</v>
      </c>
      <c r="E184" s="242">
        <v>180671.59</v>
      </c>
      <c r="F184" s="52">
        <f t="shared" si="31"/>
        <v>111.10155294830683</v>
      </c>
    </row>
    <row r="185" spans="1:6" ht="12.75" customHeight="1" x14ac:dyDescent="0.2">
      <c r="A185" s="53">
        <v>3238</v>
      </c>
      <c r="B185" s="85" t="s">
        <v>414</v>
      </c>
      <c r="C185" s="50" t="s">
        <v>415</v>
      </c>
      <c r="D185" s="242">
        <v>7172.95</v>
      </c>
      <c r="E185" s="242">
        <v>5872.2</v>
      </c>
      <c r="F185" s="52">
        <f t="shared" si="31"/>
        <v>81.865898967649301</v>
      </c>
    </row>
    <row r="186" spans="1:6" ht="12.75" customHeight="1" x14ac:dyDescent="0.2">
      <c r="A186" s="53">
        <v>3239</v>
      </c>
      <c r="B186" s="85" t="s">
        <v>416</v>
      </c>
      <c r="C186" s="50" t="s">
        <v>417</v>
      </c>
      <c r="D186" s="242">
        <v>28155.24</v>
      </c>
      <c r="E186" s="242">
        <v>22429.24</v>
      </c>
      <c r="F186" s="52">
        <f t="shared" si="31"/>
        <v>79.662755494181553</v>
      </c>
    </row>
    <row r="187" spans="1:6" ht="12.75" customHeight="1" x14ac:dyDescent="0.2">
      <c r="A187" s="53">
        <v>324</v>
      </c>
      <c r="B187" s="85" t="s">
        <v>418</v>
      </c>
      <c r="C187" s="50" t="s">
        <v>419</v>
      </c>
      <c r="D187" s="242">
        <v>31466.14</v>
      </c>
      <c r="E187" s="242">
        <v>23405.34</v>
      </c>
      <c r="F187" s="52">
        <f t="shared" si="31"/>
        <v>74.382622082022138</v>
      </c>
    </row>
    <row r="188" spans="1:6" ht="12.75" customHeight="1" x14ac:dyDescent="0.2">
      <c r="A188" s="53">
        <v>329</v>
      </c>
      <c r="B188" s="85" t="s">
        <v>420</v>
      </c>
      <c r="C188" s="50" t="s">
        <v>421</v>
      </c>
      <c r="D188" s="51">
        <f t="shared" ref="D188:E188" si="43">SUM(D189:D195)</f>
        <v>22846.95</v>
      </c>
      <c r="E188" s="51">
        <f t="shared" si="43"/>
        <v>32536.059999999998</v>
      </c>
      <c r="F188" s="52">
        <f t="shared" si="31"/>
        <v>142.40876790993983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5234.1400000000003</v>
      </c>
      <c r="E191" s="242">
        <v>16565.509999999998</v>
      </c>
      <c r="F191" s="52">
        <f t="shared" si="31"/>
        <v>316.48962389236817</v>
      </c>
    </row>
    <row r="192" spans="1:6" ht="12.75" customHeight="1" x14ac:dyDescent="0.2">
      <c r="A192" s="53">
        <v>3294</v>
      </c>
      <c r="B192" s="85" t="s">
        <v>428</v>
      </c>
      <c r="C192" s="50" t="s">
        <v>429</v>
      </c>
      <c r="D192" s="242">
        <v>215</v>
      </c>
      <c r="E192" s="242">
        <v>15</v>
      </c>
      <c r="F192" s="52">
        <f t="shared" si="31"/>
        <v>6.9767441860465116</v>
      </c>
    </row>
    <row r="193" spans="1:6" ht="12.75" customHeight="1" x14ac:dyDescent="0.2">
      <c r="A193" s="53">
        <v>3295</v>
      </c>
      <c r="B193" s="85" t="s">
        <v>430</v>
      </c>
      <c r="C193" s="50" t="s">
        <v>431</v>
      </c>
      <c r="D193" s="242">
        <v>4453.41</v>
      </c>
      <c r="E193" s="242">
        <v>4625.8</v>
      </c>
      <c r="F193" s="52">
        <f t="shared" si="31"/>
        <v>103.87096629324495</v>
      </c>
    </row>
    <row r="194" spans="1:6" ht="12.75" customHeight="1" x14ac:dyDescent="0.2">
      <c r="A194" s="53" t="s">
        <v>432</v>
      </c>
      <c r="B194" s="85" t="s">
        <v>433</v>
      </c>
      <c r="C194" s="50" t="s">
        <v>432</v>
      </c>
      <c r="D194" s="242">
        <v>6623.43</v>
      </c>
      <c r="E194" s="242">
        <v>562.5</v>
      </c>
      <c r="F194" s="52">
        <f t="shared" si="31"/>
        <v>8.4925786186311321</v>
      </c>
    </row>
    <row r="195" spans="1:6" ht="12.75" customHeight="1" x14ac:dyDescent="0.2">
      <c r="A195" s="53">
        <v>3299</v>
      </c>
      <c r="B195" s="85" t="s">
        <v>434</v>
      </c>
      <c r="C195" s="50" t="s">
        <v>435</v>
      </c>
      <c r="D195" s="242">
        <v>6320.97</v>
      </c>
      <c r="E195" s="242">
        <v>10767.25</v>
      </c>
      <c r="F195" s="52">
        <f t="shared" si="31"/>
        <v>170.34173552476915</v>
      </c>
    </row>
    <row r="196" spans="1:6" ht="12.75" customHeight="1" x14ac:dyDescent="0.2">
      <c r="A196" s="53">
        <v>34</v>
      </c>
      <c r="B196" s="232" t="s">
        <v>436</v>
      </c>
      <c r="C196" s="50" t="s">
        <v>437</v>
      </c>
      <c r="D196" s="51">
        <f t="shared" ref="D196:E196" si="44">D197+D202+D210</f>
        <v>6663.77</v>
      </c>
      <c r="E196" s="51">
        <f t="shared" si="44"/>
        <v>1901.85</v>
      </c>
      <c r="F196" s="52">
        <f t="shared" si="31"/>
        <v>28.54015069547718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6663.77</v>
      </c>
      <c r="E210" s="51">
        <f t="shared" si="47"/>
        <v>1901.85</v>
      </c>
      <c r="F210" s="52">
        <f t="shared" si="31"/>
        <v>28.54015069547718</v>
      </c>
    </row>
    <row r="211" spans="1:6" ht="12.75" customHeight="1" x14ac:dyDescent="0.2">
      <c r="A211" s="53">
        <v>3431</v>
      </c>
      <c r="B211" s="232" t="s">
        <v>466</v>
      </c>
      <c r="C211" s="50" t="s">
        <v>467</v>
      </c>
      <c r="D211" s="242">
        <v>1532.64</v>
      </c>
      <c r="E211" s="242">
        <v>1410.66</v>
      </c>
      <c r="F211" s="52">
        <f t="shared" si="31"/>
        <v>92.041183839649236</v>
      </c>
    </row>
    <row r="212" spans="1:6" ht="12.75" customHeight="1" x14ac:dyDescent="0.2">
      <c r="A212" s="53">
        <v>3432</v>
      </c>
      <c r="B212" s="85" t="s">
        <v>468</v>
      </c>
      <c r="C212" s="50" t="s">
        <v>469</v>
      </c>
      <c r="D212" s="242">
        <v>148.04</v>
      </c>
      <c r="E212" s="242">
        <v>145.36000000000001</v>
      </c>
      <c r="F212" s="52">
        <f t="shared" si="31"/>
        <v>98.18967846527967</v>
      </c>
    </row>
    <row r="213" spans="1:6" ht="12.75" customHeight="1" x14ac:dyDescent="0.2">
      <c r="A213" s="53">
        <v>3433</v>
      </c>
      <c r="B213" s="85" t="s">
        <v>470</v>
      </c>
      <c r="C213" s="50" t="s">
        <v>471</v>
      </c>
      <c r="D213" s="242">
        <v>4983.09</v>
      </c>
      <c r="E213" s="242">
        <v>345.83</v>
      </c>
      <c r="F213" s="52">
        <f t="shared" si="31"/>
        <v>6.9400713212083254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4247.12</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4247.12</v>
      </c>
      <c r="E259" s="51">
        <f t="shared" si="66"/>
        <v>0</v>
      </c>
      <c r="F259" s="52">
        <f t="shared" ref="F259:F262" si="67">IF(D259&lt;&gt;0,IF(E259/D259&gt;=100,"&gt;&gt;100",E259/D259*100),"-")</f>
        <v>0</v>
      </c>
    </row>
    <row r="260" spans="1:6" ht="12.75" customHeight="1" x14ac:dyDescent="0.2">
      <c r="A260" s="53">
        <v>3721</v>
      </c>
      <c r="B260" s="85" t="s">
        <v>560</v>
      </c>
      <c r="C260" s="50" t="s">
        <v>561</v>
      </c>
      <c r="D260" s="242">
        <v>4247.12</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846.17</v>
      </c>
      <c r="E263" s="51">
        <f t="shared" si="68"/>
        <v>2506.17</v>
      </c>
      <c r="F263" s="52">
        <f t="shared" ref="F263:F267" si="69">IF(D263&lt;&gt;0,IF(E263/D263&gt;=100,"&gt;&gt;100",E263/D263*100),"-")</f>
        <v>296.17807296406158</v>
      </c>
    </row>
    <row r="264" spans="1:6" ht="12.75" customHeight="1" x14ac:dyDescent="0.2">
      <c r="A264" s="53">
        <v>381</v>
      </c>
      <c r="B264" s="85" t="s">
        <v>568</v>
      </c>
      <c r="C264" s="50" t="s">
        <v>569</v>
      </c>
      <c r="D264" s="51">
        <f t="shared" ref="D264:E264" si="70">SUM(D265:D267)</f>
        <v>846.17</v>
      </c>
      <c r="E264" s="51">
        <f t="shared" si="70"/>
        <v>2506.17</v>
      </c>
      <c r="F264" s="52">
        <f t="shared" si="69"/>
        <v>296.17807296406158</v>
      </c>
    </row>
    <row r="265" spans="1:6" ht="12.75" customHeight="1" x14ac:dyDescent="0.2">
      <c r="A265" s="53">
        <v>3811</v>
      </c>
      <c r="B265" s="85" t="s">
        <v>570</v>
      </c>
      <c r="C265" s="50" t="s">
        <v>571</v>
      </c>
      <c r="D265" s="242">
        <v>846.17</v>
      </c>
      <c r="E265" s="242">
        <v>2506.17</v>
      </c>
      <c r="F265" s="52">
        <f t="shared" si="69"/>
        <v>296.17807296406158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5210.8500000000004</v>
      </c>
      <c r="E285" s="242">
        <v>5077.72</v>
      </c>
      <c r="F285" s="52">
        <f t="shared" ref="F285:F296" si="76">IF(D285&lt;&gt;0,IF(E285/D285&gt;=100,"&gt;&gt;100",E285/D285*100),"-")</f>
        <v>97.445138509072422</v>
      </c>
    </row>
    <row r="286" spans="1:6" ht="12.75" customHeight="1" x14ac:dyDescent="0.2">
      <c r="A286" s="53" t="s">
        <v>609</v>
      </c>
      <c r="B286" s="85" t="s">
        <v>612</v>
      </c>
      <c r="C286" s="50" t="s">
        <v>613</v>
      </c>
      <c r="D286" s="242">
        <v>5077.72</v>
      </c>
      <c r="E286" s="242">
        <v>4932.29</v>
      </c>
      <c r="F286" s="52">
        <f t="shared" si="76"/>
        <v>97.135919270853847</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133.13000000000011</v>
      </c>
      <c r="E288" s="51">
        <f t="shared" si="78"/>
        <v>145.43000000000029</v>
      </c>
      <c r="F288" s="52">
        <f t="shared" si="76"/>
        <v>109.23908961165792</v>
      </c>
    </row>
    <row r="289" spans="1:6" ht="12.75" customHeight="1" x14ac:dyDescent="0.2">
      <c r="A289" s="53" t="s">
        <v>609</v>
      </c>
      <c r="B289" s="85" t="s">
        <v>618</v>
      </c>
      <c r="C289" s="50" t="s">
        <v>619</v>
      </c>
      <c r="D289" s="51">
        <f t="shared" ref="D289:E289" si="79">D151-D287+D288</f>
        <v>2792685.8299999996</v>
      </c>
      <c r="E289" s="51">
        <f t="shared" si="79"/>
        <v>3336370.5599999996</v>
      </c>
      <c r="F289" s="52">
        <f t="shared" si="76"/>
        <v>119.46816660003607</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750.54999999934807</v>
      </c>
      <c r="E291" s="51">
        <f>IF(E289&gt;=E6,E289-E6,0)</f>
        <v>32252.489999999292</v>
      </c>
      <c r="F291" s="52">
        <f t="shared" si="76"/>
        <v>4297.1807341319436</v>
      </c>
    </row>
    <row r="292" spans="1:6" ht="12.75" customHeight="1" x14ac:dyDescent="0.2">
      <c r="A292" s="53">
        <v>92211</v>
      </c>
      <c r="B292" s="85" t="s">
        <v>624</v>
      </c>
      <c r="C292" s="50" t="s">
        <v>625</v>
      </c>
      <c r="D292" s="242">
        <v>323308.25</v>
      </c>
      <c r="E292" s="242">
        <v>223393.48</v>
      </c>
      <c r="F292" s="52">
        <f t="shared" si="76"/>
        <v>69.096127302659312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39134.26</v>
      </c>
      <c r="E294" s="242">
        <v>46618.51</v>
      </c>
      <c r="F294" s="52">
        <f t="shared" si="76"/>
        <v>119.12454713593665</v>
      </c>
    </row>
    <row r="295" spans="1:6" ht="24" x14ac:dyDescent="0.2">
      <c r="A295" s="53">
        <v>9661</v>
      </c>
      <c r="B295" s="85" t="s">
        <v>630</v>
      </c>
      <c r="C295" s="50" t="s">
        <v>631</v>
      </c>
      <c r="D295" s="242">
        <v>1386.74</v>
      </c>
      <c r="E295" s="242">
        <v>207</v>
      </c>
      <c r="F295" s="52">
        <f t="shared" si="76"/>
        <v>14.927095201696064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81610.63</v>
      </c>
      <c r="E350" s="51">
        <f t="shared" si="95"/>
        <v>70230.28</v>
      </c>
      <c r="F350" s="52">
        <f t="shared" si="81"/>
        <v>86.055309216458681</v>
      </c>
    </row>
    <row r="351" spans="1:6" ht="12.75" customHeight="1" x14ac:dyDescent="0.2">
      <c r="A351" s="53">
        <v>41</v>
      </c>
      <c r="B351" s="85" t="s">
        <v>741</v>
      </c>
      <c r="C351" s="50" t="s">
        <v>742</v>
      </c>
      <c r="D351" s="51">
        <f t="shared" ref="D351:E351" si="96">D352+D356</f>
        <v>37582.83</v>
      </c>
      <c r="E351" s="51">
        <f t="shared" si="96"/>
        <v>4805</v>
      </c>
      <c r="F351" s="52">
        <f t="shared" si="81"/>
        <v>12.785093618548682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37582.83</v>
      </c>
      <c r="E356" s="51">
        <f t="shared" si="98"/>
        <v>4805</v>
      </c>
      <c r="F356" s="52">
        <f t="shared" si="81"/>
        <v>12.785093618548682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37582.83</v>
      </c>
      <c r="E360" s="242">
        <v>4805</v>
      </c>
      <c r="F360" s="52">
        <f t="shared" si="81"/>
        <v>12.785093618548682</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44027.799999999996</v>
      </c>
      <c r="E363" s="51">
        <f t="shared" si="99"/>
        <v>65425.279999999992</v>
      </c>
      <c r="F363" s="52">
        <f t="shared" si="81"/>
        <v>148.59993004419934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41426.689999999995</v>
      </c>
      <c r="E369" s="51">
        <f t="shared" si="101"/>
        <v>62605.579999999994</v>
      </c>
      <c r="F369" s="52">
        <f t="shared" si="81"/>
        <v>151.12378034547294</v>
      </c>
    </row>
    <row r="370" spans="1:6" ht="12.75" customHeight="1" x14ac:dyDescent="0.2">
      <c r="A370" s="53">
        <v>4221</v>
      </c>
      <c r="B370" s="85" t="s">
        <v>675</v>
      </c>
      <c r="C370" s="50" t="s">
        <v>767</v>
      </c>
      <c r="D370" s="242">
        <v>24144.42</v>
      </c>
      <c r="E370" s="242">
        <v>50980.68</v>
      </c>
      <c r="F370" s="52">
        <f t="shared" si="81"/>
        <v>211.14891142549709</v>
      </c>
    </row>
    <row r="371" spans="1:6" ht="12.75" customHeight="1" x14ac:dyDescent="0.2">
      <c r="A371" s="53">
        <v>4222</v>
      </c>
      <c r="B371" s="85" t="s">
        <v>768</v>
      </c>
      <c r="C371" s="50" t="s">
        <v>769</v>
      </c>
      <c r="D371" s="242">
        <v>439.64</v>
      </c>
      <c r="E371" s="242">
        <v>6050.7</v>
      </c>
      <c r="F371" s="52">
        <f t="shared" si="81"/>
        <v>1376.2851423892275</v>
      </c>
    </row>
    <row r="372" spans="1:6" ht="12.75" customHeight="1" x14ac:dyDescent="0.2">
      <c r="A372" s="53">
        <v>4223</v>
      </c>
      <c r="B372" s="85" t="s">
        <v>679</v>
      </c>
      <c r="C372" s="50" t="s">
        <v>770</v>
      </c>
      <c r="D372" s="242">
        <v>4613.88</v>
      </c>
      <c r="E372" s="242">
        <v>1736.94</v>
      </c>
      <c r="F372" s="52">
        <f t="shared" si="81"/>
        <v>37.645972587063383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1249.3399999999999</v>
      </c>
      <c r="E374" s="242">
        <v>3120.56</v>
      </c>
      <c r="F374" s="52">
        <f t="shared" si="81"/>
        <v>249.77668208814254</v>
      </c>
    </row>
    <row r="375" spans="1:6" ht="12.75" customHeight="1" x14ac:dyDescent="0.2">
      <c r="A375" s="53">
        <v>4226</v>
      </c>
      <c r="B375" s="85" t="s">
        <v>685</v>
      </c>
      <c r="C375" s="50" t="s">
        <v>773</v>
      </c>
      <c r="D375" s="242">
        <v>10336.629999999999</v>
      </c>
      <c r="E375" s="242">
        <v>0</v>
      </c>
      <c r="F375" s="52">
        <f t="shared" si="81"/>
        <v>0</v>
      </c>
    </row>
    <row r="376" spans="1:6" ht="12.75" customHeight="1" x14ac:dyDescent="0.2">
      <c r="A376" s="53">
        <v>4227</v>
      </c>
      <c r="B376" s="232" t="s">
        <v>687</v>
      </c>
      <c r="C376" s="50" t="s">
        <v>774</v>
      </c>
      <c r="D376" s="242">
        <v>642.78</v>
      </c>
      <c r="E376" s="242">
        <v>716.7</v>
      </c>
      <c r="F376" s="52">
        <f t="shared" si="81"/>
        <v>111.50004667226736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2601.11</v>
      </c>
      <c r="E383" s="51">
        <f t="shared" si="103"/>
        <v>2819.7</v>
      </c>
      <c r="F383" s="52">
        <f t="shared" si="81"/>
        <v>108.40371995032889</v>
      </c>
    </row>
    <row r="384" spans="1:6" ht="12.75" customHeight="1" x14ac:dyDescent="0.2">
      <c r="A384" s="53">
        <v>4241</v>
      </c>
      <c r="B384" s="85" t="s">
        <v>784</v>
      </c>
      <c r="C384" s="50" t="s">
        <v>785</v>
      </c>
      <c r="D384" s="242">
        <v>2601.11</v>
      </c>
      <c r="E384" s="242">
        <v>2604.6999999999998</v>
      </c>
      <c r="F384" s="52">
        <f t="shared" si="81"/>
        <v>100.13801800000768</v>
      </c>
    </row>
    <row r="385" spans="1:6" ht="12.75" customHeight="1" x14ac:dyDescent="0.2">
      <c r="A385" s="53">
        <v>4242</v>
      </c>
      <c r="B385" s="85" t="s">
        <v>705</v>
      </c>
      <c r="C385" s="50" t="s">
        <v>786</v>
      </c>
      <c r="D385" s="242">
        <v>0</v>
      </c>
      <c r="E385" s="242">
        <v>215</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81610.63</v>
      </c>
      <c r="E408" s="51">
        <f t="shared" si="111"/>
        <v>70230.28</v>
      </c>
      <c r="F408" s="52">
        <f t="shared" si="81"/>
        <v>86.055309216458681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2791935.2800000003</v>
      </c>
      <c r="E412" s="51">
        <f>E6+E298</f>
        <v>3304118.0700000003</v>
      </c>
      <c r="F412" s="52">
        <f t="shared" si="81"/>
        <v>118.34508105073267</v>
      </c>
    </row>
    <row r="413" spans="1:6" ht="12.75" customHeight="1" x14ac:dyDescent="0.2">
      <c r="A413" s="53" t="s">
        <v>609</v>
      </c>
      <c r="B413" s="85" t="s">
        <v>832</v>
      </c>
      <c r="C413" s="50" t="s">
        <v>833</v>
      </c>
      <c r="D413" s="51">
        <f t="shared" ref="D413:E413" si="112">D289+D350</f>
        <v>2874296.4599999995</v>
      </c>
      <c r="E413" s="51">
        <f t="shared" si="112"/>
        <v>3406600.8399999994</v>
      </c>
      <c r="F413" s="52">
        <f t="shared" si="81"/>
        <v>118.51946684720198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82361.179999999236</v>
      </c>
      <c r="E415" s="51">
        <f t="shared" si="114"/>
        <v>102482.76999999909</v>
      </c>
      <c r="F415" s="52">
        <f t="shared" si="81"/>
        <v>124.43091514716041</v>
      </c>
    </row>
    <row r="416" spans="1:6" ht="12.75" customHeight="1" x14ac:dyDescent="0.2">
      <c r="A416" s="60" t="s">
        <v>838</v>
      </c>
      <c r="B416" s="232" t="s">
        <v>839</v>
      </c>
      <c r="C416" s="61" t="s">
        <v>840</v>
      </c>
      <c r="D416" s="51">
        <f t="shared" ref="D416:E416" si="115">IF(D292-D293+D409-D410&gt;=0,D292-D293+D409-D410,0)</f>
        <v>323308.25</v>
      </c>
      <c r="E416" s="51">
        <f t="shared" si="115"/>
        <v>223393.48</v>
      </c>
      <c r="F416" s="52">
        <f t="shared" si="81"/>
        <v>69.096127302659312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39134.26</v>
      </c>
      <c r="E418" s="62">
        <f t="shared" si="117"/>
        <v>46618.51</v>
      </c>
      <c r="F418" s="57">
        <f t="shared" si="81"/>
        <v>119.12454713593665</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2791935.2800000003</v>
      </c>
      <c r="E639" s="51">
        <f t="shared" si="180"/>
        <v>3304118.0700000003</v>
      </c>
      <c r="F639" s="52">
        <f t="shared" si="119"/>
        <v>118.34508105073267</v>
      </c>
    </row>
    <row r="640" spans="1:6" ht="12.75" customHeight="1" x14ac:dyDescent="0.2">
      <c r="A640" s="53" t="s">
        <v>609</v>
      </c>
      <c r="B640" s="85" t="s">
        <v>1278</v>
      </c>
      <c r="C640" s="50" t="s">
        <v>1279</v>
      </c>
      <c r="D640" s="51">
        <f t="shared" ref="D640:E640" si="181">D413+D528</f>
        <v>2874296.4599999995</v>
      </c>
      <c r="E640" s="51">
        <f t="shared" si="181"/>
        <v>3406600.8399999994</v>
      </c>
      <c r="F640" s="52">
        <f t="shared" si="119"/>
        <v>118.51946684720198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82361.179999999236</v>
      </c>
      <c r="E642" s="51">
        <f t="shared" si="183"/>
        <v>102482.76999999909</v>
      </c>
      <c r="F642" s="52">
        <f t="shared" si="119"/>
        <v>124.43091514716041</v>
      </c>
    </row>
    <row r="643" spans="1:6" ht="24" x14ac:dyDescent="0.2">
      <c r="A643" s="60" t="s">
        <v>1284</v>
      </c>
      <c r="B643" s="85" t="s">
        <v>1285</v>
      </c>
      <c r="C643" s="61" t="s">
        <v>1284</v>
      </c>
      <c r="D643" s="51">
        <f t="shared" ref="D643:E643" si="184">IF(D416-D417+D637-D638&gt;=0,D416-D417+D637-D638,0)</f>
        <v>323308.25</v>
      </c>
      <c r="E643" s="51">
        <f t="shared" si="184"/>
        <v>223393.48</v>
      </c>
      <c r="F643" s="52">
        <f t="shared" si="119"/>
        <v>69.096127302659312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240947.07000000076</v>
      </c>
      <c r="E645" s="51">
        <f t="shared" si="186"/>
        <v>120910.71000000092</v>
      </c>
      <c r="F645" s="52">
        <f t="shared" si="119"/>
        <v>50.181440264038301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187001.26</v>
      </c>
      <c r="E647" s="243">
        <v>239104.48</v>
      </c>
      <c r="F647" s="57">
        <f t="shared" si="119"/>
        <v>127.86249675536945</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483935.99</v>
      </c>
      <c r="E649" s="242">
        <v>366471.18</v>
      </c>
      <c r="F649" s="52">
        <f t="shared" ref="F649:F724" si="188">IF(D649&lt;&gt;0,IF(E649/D649&gt;=100,"&gt;&gt;100",E649/D649*100),"-")</f>
        <v>75.727201029210505</v>
      </c>
    </row>
    <row r="650" spans="1:6" ht="12.75" customHeight="1" x14ac:dyDescent="0.2">
      <c r="A650" s="53" t="s">
        <v>1297</v>
      </c>
      <c r="B650" s="85" t="s">
        <v>1298</v>
      </c>
      <c r="C650" s="50" t="s">
        <v>1297</v>
      </c>
      <c r="D650" s="242">
        <v>916324.3</v>
      </c>
      <c r="E650" s="242">
        <v>1004052.7</v>
      </c>
      <c r="F650" s="52">
        <f t="shared" si="188"/>
        <v>109.57394669114416</v>
      </c>
    </row>
    <row r="651" spans="1:6" ht="12.75" customHeight="1" x14ac:dyDescent="0.2">
      <c r="A651" s="53" t="s">
        <v>1299</v>
      </c>
      <c r="B651" s="85" t="s">
        <v>1300</v>
      </c>
      <c r="C651" s="50" t="s">
        <v>1299</v>
      </c>
      <c r="D651" s="242">
        <v>1033789.11</v>
      </c>
      <c r="E651" s="242">
        <v>1042576.14</v>
      </c>
      <c r="F651" s="52">
        <f t="shared" si="188"/>
        <v>100.84998283644137</v>
      </c>
    </row>
    <row r="652" spans="1:6" ht="24" x14ac:dyDescent="0.2">
      <c r="A652" s="53">
        <v>11</v>
      </c>
      <c r="B652" s="85" t="s">
        <v>1301</v>
      </c>
      <c r="C652" s="50" t="s">
        <v>1302</v>
      </c>
      <c r="D652" s="51">
        <f t="shared" ref="D652:E652" si="189">+D649+D650-D651</f>
        <v>366471.18000000005</v>
      </c>
      <c r="E652" s="51">
        <f t="shared" si="189"/>
        <v>327947.73999999987</v>
      </c>
      <c r="F652" s="52">
        <f t="shared" si="188"/>
        <v>89.488002849228096</v>
      </c>
    </row>
    <row r="653" spans="1:6" ht="24" x14ac:dyDescent="0.2">
      <c r="A653" s="53" t="s">
        <v>609</v>
      </c>
      <c r="B653" s="85" t="s">
        <v>1303</v>
      </c>
      <c r="C653" s="50" t="s">
        <v>1304</v>
      </c>
      <c r="D653" s="260">
        <v>0</v>
      </c>
      <c r="E653" s="260"/>
      <c r="F653" s="52" t="str">
        <f t="shared" si="188"/>
        <v>-</v>
      </c>
    </row>
    <row r="654" spans="1:6" ht="24" x14ac:dyDescent="0.2">
      <c r="A654" s="53" t="s">
        <v>609</v>
      </c>
      <c r="B654" s="85" t="s">
        <v>1305</v>
      </c>
      <c r="C654" s="50" t="s">
        <v>1306</v>
      </c>
      <c r="D654" s="260">
        <v>60</v>
      </c>
      <c r="E654" s="260">
        <v>62</v>
      </c>
      <c r="F654" s="52">
        <f t="shared" si="188"/>
        <v>103.33333333333334</v>
      </c>
    </row>
    <row r="655" spans="1:6" ht="12.75" customHeight="1" x14ac:dyDescent="0.2">
      <c r="A655" s="53" t="s">
        <v>609</v>
      </c>
      <c r="B655" s="85" t="s">
        <v>1307</v>
      </c>
      <c r="C655" s="50" t="s">
        <v>1308</v>
      </c>
      <c r="D655" s="260">
        <v>0</v>
      </c>
      <c r="E655" s="260"/>
      <c r="F655" s="52" t="str">
        <f t="shared" si="188"/>
        <v>-</v>
      </c>
    </row>
    <row r="656" spans="1:6" ht="12.75" customHeight="1" x14ac:dyDescent="0.2">
      <c r="A656" s="53" t="s">
        <v>609</v>
      </c>
      <c r="B656" s="85" t="s">
        <v>1309</v>
      </c>
      <c r="C656" s="50" t="s">
        <v>1310</v>
      </c>
      <c r="D656" s="260">
        <v>59</v>
      </c>
      <c r="E656" s="260">
        <v>60</v>
      </c>
      <c r="F656" s="52">
        <f t="shared" si="188"/>
        <v>101.69491525423729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455622.92</v>
      </c>
      <c r="E710" s="242">
        <v>440418.77</v>
      </c>
      <c r="F710" s="52">
        <f t="shared" si="188"/>
        <v>96.662997111734413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4434.47</v>
      </c>
      <c r="E716" s="242">
        <v>2299.89</v>
      </c>
      <c r="F716" s="52">
        <f t="shared" si="188"/>
        <v>51.863920603815103</v>
      </c>
    </row>
    <row r="717" spans="1:6" ht="12.75" customHeight="1" x14ac:dyDescent="0.2">
      <c r="A717" s="53">
        <v>31215</v>
      </c>
      <c r="B717" s="85" t="s">
        <v>1414</v>
      </c>
      <c r="C717" s="50" t="s">
        <v>1415</v>
      </c>
      <c r="D717" s="242">
        <v>1941.36</v>
      </c>
      <c r="E717" s="242">
        <v>1324.32</v>
      </c>
      <c r="F717" s="52">
        <f t="shared" si="188"/>
        <v>68.216095932748175</v>
      </c>
    </row>
    <row r="718" spans="1:6" ht="12.75" customHeight="1" x14ac:dyDescent="0.2">
      <c r="A718" s="53">
        <v>32121</v>
      </c>
      <c r="B718" s="85" t="s">
        <v>1416</v>
      </c>
      <c r="C718" s="50" t="s">
        <v>1417</v>
      </c>
      <c r="D718" s="242">
        <v>20181.29</v>
      </c>
      <c r="E718" s="242">
        <v>18348.18</v>
      </c>
      <c r="F718" s="52">
        <f t="shared" si="188"/>
        <v>90.91678480414285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3690.1</v>
      </c>
      <c r="E720" s="242">
        <v>2341.4</v>
      </c>
      <c r="F720" s="52">
        <f t="shared" si="188"/>
        <v>63.450854990379668</v>
      </c>
    </row>
    <row r="721" spans="1:6" ht="12.75" customHeight="1" x14ac:dyDescent="0.2">
      <c r="A721" s="53" t="s">
        <v>1422</v>
      </c>
      <c r="B721" s="85" t="s">
        <v>1423</v>
      </c>
      <c r="C721" s="50" t="s">
        <v>1422</v>
      </c>
      <c r="D721" s="242">
        <v>2003.58</v>
      </c>
      <c r="E721" s="242">
        <v>1337.74</v>
      </c>
      <c r="F721" s="52">
        <f t="shared" si="188"/>
        <v>66.767486199702532</v>
      </c>
    </row>
    <row r="722" spans="1:6" ht="12.75" customHeight="1" x14ac:dyDescent="0.2">
      <c r="A722" s="53" t="s">
        <v>1424</v>
      </c>
      <c r="B722" s="85" t="s">
        <v>1425</v>
      </c>
      <c r="C722" s="50" t="s">
        <v>1424</v>
      </c>
      <c r="D722" s="242">
        <v>108391.33</v>
      </c>
      <c r="E722" s="242">
        <v>106527.45</v>
      </c>
      <c r="F722" s="52">
        <f t="shared" si="188"/>
        <v>98.280415970539337</v>
      </c>
    </row>
    <row r="723" spans="1:6" ht="12.75" customHeight="1" x14ac:dyDescent="0.2">
      <c r="A723" s="53" t="s">
        <v>1426</v>
      </c>
      <c r="B723" s="85" t="s">
        <v>1427</v>
      </c>
      <c r="C723" s="50" t="s">
        <v>1426</v>
      </c>
      <c r="D723" s="242">
        <v>11429.26</v>
      </c>
      <c r="E723" s="242">
        <v>20764.71</v>
      </c>
      <c r="F723" s="52">
        <f t="shared" si="188"/>
        <v>181.68026626395758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4247.12</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1025004.3999999999</v>
      </c>
      <c r="E6" s="229">
        <f t="shared" si="0"/>
        <v>1012056.8099999998</v>
      </c>
      <c r="F6" s="230">
        <f t="shared" ref="F6:F260" si="1">IF(D6&gt;0,IF(E6/D6&gt;=100,"&gt;&gt;100",E6/D6*100),"-")</f>
        <v>98.736825910210726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424227.52999999991</v>
      </c>
      <c r="E7" s="104">
        <f t="shared" si="2"/>
        <v>397652.1999999999</v>
      </c>
      <c r="F7" s="93">
        <f t="shared" si="1"/>
        <v>93.735595141597713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30692.640000000014</v>
      </c>
      <c r="E8" s="104">
        <f>E9+E10-E11</f>
        <v>27020.070000000007</v>
      </c>
      <c r="F8" s="93">
        <f t="shared" si="1"/>
        <v>88.034362635472192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176240.2</v>
      </c>
      <c r="E10" s="247">
        <v>181045.2</v>
      </c>
      <c r="F10" s="93">
        <f t="shared" si="1"/>
        <v>102.72639272992201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145547.56</v>
      </c>
      <c r="E11" s="247">
        <v>154025.13</v>
      </c>
      <c r="F11" s="93">
        <f t="shared" si="1"/>
        <v>105.82460468591847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388257.5799999999</v>
      </c>
      <c r="E12" s="104">
        <f t="shared" si="3"/>
        <v>365500.24999999994</v>
      </c>
      <c r="F12" s="93">
        <f t="shared" si="1"/>
        <v>94.138599946973358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155534.44</v>
      </c>
      <c r="E13" s="104">
        <f t="shared" si="4"/>
        <v>150615.97</v>
      </c>
      <c r="F13" s="93">
        <f t="shared" si="1"/>
        <v>96.837697168549937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393477.93</v>
      </c>
      <c r="E15" s="247">
        <v>393477.93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237943.49</v>
      </c>
      <c r="E18" s="247">
        <v>242861.96</v>
      </c>
      <c r="F18" s="93">
        <f t="shared" si="1"/>
        <v>102.0670748336086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225369.2699999999</v>
      </c>
      <c r="E19" s="104">
        <f t="shared" si="5"/>
        <v>207108.69999999995</v>
      </c>
      <c r="F19" s="93">
        <f t="shared" si="1"/>
        <v>91.897488952242711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424569.98</v>
      </c>
      <c r="E20" s="247">
        <v>475550.66</v>
      </c>
      <c r="F20" s="93">
        <f t="shared" si="1"/>
        <v>112.00760355218708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12819.93</v>
      </c>
      <c r="E21" s="247">
        <v>18870.63</v>
      </c>
      <c r="F21" s="93">
        <f t="shared" si="1"/>
        <v>147.19760560315072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72476.28</v>
      </c>
      <c r="E22" s="247">
        <v>74213.22</v>
      </c>
      <c r="F22" s="93">
        <f t="shared" si="1"/>
        <v>102.39656339977714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61904.39</v>
      </c>
      <c r="E23" s="247">
        <v>61904.38</v>
      </c>
      <c r="F23" s="93">
        <f t="shared" si="1"/>
        <v>99.999983846056793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403201.21</v>
      </c>
      <c r="E24" s="247">
        <v>406321.77</v>
      </c>
      <c r="F24" s="93">
        <f t="shared" si="1"/>
        <v>100.77394609009234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127347.64</v>
      </c>
      <c r="E25" s="247">
        <v>124626.03</v>
      </c>
      <c r="F25" s="93">
        <f t="shared" si="1"/>
        <v>97.862850069306347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44199.26</v>
      </c>
      <c r="E26" s="247">
        <v>44915.96</v>
      </c>
      <c r="F26" s="93">
        <f t="shared" si="1"/>
        <v>101.62152036029562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921149.42</v>
      </c>
      <c r="E28" s="247">
        <v>999293.95</v>
      </c>
      <c r="F28" s="93">
        <f t="shared" si="1"/>
        <v>108.48337178565448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7022.0600000000013</v>
      </c>
      <c r="E35" s="104">
        <f t="shared" si="7"/>
        <v>7709.2099999999991</v>
      </c>
      <c r="F35" s="93">
        <f t="shared" si="1"/>
        <v>109.78558998356604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21543.77</v>
      </c>
      <c r="E36" s="247">
        <v>23656.43</v>
      </c>
      <c r="F36" s="93">
        <f t="shared" si="1"/>
        <v>109.80636165350819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1416.81</v>
      </c>
      <c r="E37" s="247">
        <v>1631.82</v>
      </c>
      <c r="F37" s="93">
        <f t="shared" si="1"/>
        <v>115.1756410527876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15938.52</v>
      </c>
      <c r="E40" s="247">
        <v>17579.04</v>
      </c>
      <c r="F40" s="93">
        <f t="shared" si="1"/>
        <v>110.29280008432403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331.80999999999767</v>
      </c>
      <c r="E45" s="104">
        <f t="shared" si="9"/>
        <v>66.369999999998981</v>
      </c>
      <c r="F45" s="93">
        <f t="shared" si="1"/>
        <v>20.002411018353712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25267.69</v>
      </c>
      <c r="E47" s="247">
        <v>25267.69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24935.88</v>
      </c>
      <c r="E50" s="247">
        <v>25201.32</v>
      </c>
      <c r="F50" s="93">
        <f t="shared" si="1"/>
        <v>101.06449020447643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199.58999999999651</v>
      </c>
      <c r="E52" s="104">
        <f t="shared" si="10"/>
        <v>199.58999999999651</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199.59</v>
      </c>
      <c r="E53" s="247">
        <v>199.59</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105494.55</v>
      </c>
      <c r="E54" s="247">
        <v>127228.61</v>
      </c>
      <c r="F54" s="93">
        <f t="shared" si="1"/>
        <v>120.60206901683546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105494.55</v>
      </c>
      <c r="E55" s="247">
        <v>127228.61</v>
      </c>
      <c r="F55" s="93">
        <f t="shared" si="1"/>
        <v>120.60206901683546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5077.72</v>
      </c>
      <c r="E63" s="104">
        <f t="shared" si="12"/>
        <v>4932.29</v>
      </c>
      <c r="F63" s="93">
        <f t="shared" si="1"/>
        <v>97.135919270853847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5077.72</v>
      </c>
      <c r="E65" s="247">
        <v>4932.29</v>
      </c>
      <c r="F65" s="93">
        <f t="shared" si="1"/>
        <v>97.135919270853847</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600776.87</v>
      </c>
      <c r="E68" s="104">
        <f t="shared" si="13"/>
        <v>614404.61</v>
      </c>
      <c r="F68" s="93">
        <f t="shared" si="1"/>
        <v>102.26835297437466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366471.18</v>
      </c>
      <c r="E69" s="104">
        <f t="shared" si="14"/>
        <v>327947.74</v>
      </c>
      <c r="F69" s="93">
        <f t="shared" si="1"/>
        <v>89.488002849228138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366471.18</v>
      </c>
      <c r="E70" s="104">
        <f t="shared" si="15"/>
        <v>327947.74</v>
      </c>
      <c r="F70" s="93">
        <f t="shared" si="1"/>
        <v>89.488002849228138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366471.18</v>
      </c>
      <c r="E72" s="247">
        <v>327947.74</v>
      </c>
      <c r="F72" s="93">
        <f t="shared" si="1"/>
        <v>89.488002849228138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8170.17</v>
      </c>
      <c r="E78" s="104">
        <f>E79+SUM(E82:E84)-E85+E86</f>
        <v>733.88000000000011</v>
      </c>
      <c r="F78" s="93">
        <f t="shared" si="1"/>
        <v>8.9824324340864408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0.01</v>
      </c>
      <c r="E83" s="247">
        <v>0.01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579.82000000000005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8170.16</v>
      </c>
      <c r="E86" s="247">
        <v>154.05000000000001</v>
      </c>
      <c r="F86" s="93">
        <f t="shared" si="1"/>
        <v>1.8855199898166011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39134.26</v>
      </c>
      <c r="E146" s="104">
        <f t="shared" si="26"/>
        <v>46618.509999999995</v>
      </c>
      <c r="F146" s="93">
        <f t="shared" si="1"/>
        <v>119.12454713593664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47539.99</v>
      </c>
      <c r="E159" s="247">
        <v>58593.88</v>
      </c>
      <c r="F159" s="93">
        <f t="shared" si="1"/>
        <v>123.2517718241001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3174.47</v>
      </c>
      <c r="E160" s="247">
        <v>1417.39</v>
      </c>
      <c r="F160" s="93">
        <f t="shared" si="1"/>
        <v>44.649658053155335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2628.58</v>
      </c>
      <c r="E162" s="247">
        <v>2628.58</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14208.78</v>
      </c>
      <c r="E163" s="247">
        <v>16021.34</v>
      </c>
      <c r="F163" s="93">
        <f t="shared" si="1"/>
        <v>112.75661949864801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187001.26</v>
      </c>
      <c r="E170" s="104">
        <f t="shared" si="29"/>
        <v>239104.48</v>
      </c>
      <c r="F170" s="93">
        <f t="shared" si="1"/>
        <v>127.86249675536945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187001.26</v>
      </c>
      <c r="E173" s="247">
        <v>239104.48</v>
      </c>
      <c r="F173" s="93">
        <f t="shared" si="1"/>
        <v>127.86249675536945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1025004.3999999999</v>
      </c>
      <c r="E175" s="104">
        <f t="shared" si="30"/>
        <v>1012056.81</v>
      </c>
      <c r="F175" s="93">
        <f t="shared" si="1"/>
        <v>98.73682591021074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325773.26999999996</v>
      </c>
      <c r="E176" s="104">
        <f t="shared" si="31"/>
        <v>451807.69</v>
      </c>
      <c r="F176" s="93">
        <f t="shared" si="1"/>
        <v>138.68777202009238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212708.97999999998</v>
      </c>
      <c r="E177" s="104">
        <f t="shared" si="32"/>
        <v>295725.75</v>
      </c>
      <c r="F177" s="93">
        <f t="shared" si="1"/>
        <v>139.02833345352889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188713.46</v>
      </c>
      <c r="E178" s="247">
        <v>239035.6</v>
      </c>
      <c r="F178" s="93">
        <f t="shared" si="1"/>
        <v>126.66589865926893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9844.9699999999993</v>
      </c>
      <c r="E179" s="247">
        <v>10229.74</v>
      </c>
      <c r="F179" s="93">
        <f t="shared" si="1"/>
        <v>103.90829022333233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89.77</v>
      </c>
      <c r="E180" s="104">
        <f t="shared" si="33"/>
        <v>96.24</v>
      </c>
      <c r="F180" s="93">
        <f t="shared" si="1"/>
        <v>107.20730756377408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89.77</v>
      </c>
      <c r="E183" s="247">
        <v>96.24</v>
      </c>
      <c r="F183" s="93">
        <f t="shared" si="1"/>
        <v>107.20730756377408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2123.92</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11936.86</v>
      </c>
      <c r="E188" s="247">
        <v>46364.17</v>
      </c>
      <c r="F188" s="93">
        <f t="shared" si="1"/>
        <v>388.4117766313754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441.55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112622.74</v>
      </c>
      <c r="E234" s="104">
        <f t="shared" si="40"/>
        <v>156081.94</v>
      </c>
      <c r="F234" s="93">
        <f t="shared" si="1"/>
        <v>138.58829930793729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112622.74</v>
      </c>
      <c r="E236" s="247">
        <v>156081.94</v>
      </c>
      <c r="F236" s="93">
        <f t="shared" si="1"/>
        <v>138.58829930793729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699231.13</v>
      </c>
      <c r="E237" s="104">
        <f t="shared" si="41"/>
        <v>560249.12</v>
      </c>
      <c r="F237" s="93">
        <f t="shared" si="1"/>
        <v>80.123595183755612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419149.8</v>
      </c>
      <c r="E238" s="104">
        <f t="shared" si="42"/>
        <v>392719.9</v>
      </c>
      <c r="F238" s="93">
        <f t="shared" si="1"/>
        <v>93.694402335394173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419149.8</v>
      </c>
      <c r="E239" s="104">
        <f t="shared" si="43"/>
        <v>392719.9</v>
      </c>
      <c r="F239" s="93">
        <f t="shared" si="1"/>
        <v>93.694402335394173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419149.8</v>
      </c>
      <c r="E240" s="247">
        <v>392719.9</v>
      </c>
      <c r="F240" s="93">
        <f t="shared" si="1"/>
        <v>93.694402335394173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240947.06999999998</v>
      </c>
      <c r="E245" s="104">
        <f t="shared" si="45"/>
        <v>120910.70999999999</v>
      </c>
      <c r="F245" s="93">
        <f t="shared" si="1"/>
        <v>50.181440264038066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322225.73</v>
      </c>
      <c r="E246" s="104">
        <f t="shared" si="46"/>
        <v>191001.03</v>
      </c>
      <c r="F246" s="93">
        <f t="shared" si="1"/>
        <v>59.275536438384357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322225.73</v>
      </c>
      <c r="E247" s="247">
        <v>191001.03</v>
      </c>
      <c r="F247" s="93">
        <f t="shared" si="1"/>
        <v>59.275536438384357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81278.66</v>
      </c>
      <c r="E250" s="104">
        <f t="shared" si="47"/>
        <v>70090.320000000007</v>
      </c>
      <c r="F250" s="93">
        <f t="shared" si="1"/>
        <v>86.234590973817731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81278.66</v>
      </c>
      <c r="E252" s="247">
        <v>70090.320000000007</v>
      </c>
      <c r="F252" s="93">
        <f t="shared" si="1"/>
        <v>86.234590973817731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39134.26</v>
      </c>
      <c r="E255" s="247">
        <v>46618.51</v>
      </c>
      <c r="F255" s="93">
        <f t="shared" si="1"/>
        <v>119.12454713593665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910660.1</v>
      </c>
      <c r="E259" s="104">
        <f t="shared" si="49"/>
        <v>905910.1</v>
      </c>
      <c r="F259" s="93">
        <f t="shared" si="1"/>
        <v>99.478400338391907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910660.1</v>
      </c>
      <c r="E260" s="248">
        <v>905910.1</v>
      </c>
      <c r="F260" s="97">
        <f t="shared" si="1"/>
        <v>99.478400338391907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14208.78</v>
      </c>
      <c r="E264" s="247">
        <v>16021.34</v>
      </c>
      <c r="F264" s="93">
        <f t="shared" si="50"/>
        <v>112.75661949864801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39134.26</v>
      </c>
      <c r="E265" s="247">
        <v>46618.51</v>
      </c>
      <c r="F265" s="93">
        <f t="shared" si="50"/>
        <v>119.12454713593665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5922.88</v>
      </c>
      <c r="E268" s="247">
        <v>84.76</v>
      </c>
      <c r="F268" s="93">
        <f t="shared" si="50"/>
        <v>1.4310605651304771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2178.1799999999998</v>
      </c>
      <c r="E269" s="247">
        <v>0.18</v>
      </c>
      <c r="F269" s="93">
        <f t="shared" si="50"/>
        <v>8.2637798529047197E-3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69.099999999999994</v>
      </c>
      <c r="E271" s="247">
        <v>69.11</v>
      </c>
      <c r="F271" s="93">
        <f t="shared" si="50"/>
        <v>100.01447178002896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17638.349999999999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212708.98</v>
      </c>
      <c r="E288" s="247">
        <v>278087.40000000002</v>
      </c>
      <c r="F288" s="93">
        <f t="shared" si="50"/>
        <v>130.73608834004094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441.55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5720.82</v>
      </c>
      <c r="E298" s="247">
        <v>42562.879999999997</v>
      </c>
      <c r="F298" s="93">
        <f t="shared" si="50"/>
        <v>743.99963641575857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291.89999999999998</v>
      </c>
      <c r="E302" s="247">
        <v>1739</v>
      </c>
      <c r="F302" s="93">
        <f t="shared" si="50"/>
        <v>595.7519698526894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2874296.46</v>
      </c>
      <c r="E114" s="81">
        <f t="shared" si="22"/>
        <v>3406600.84</v>
      </c>
      <c r="F114" s="63">
        <f t="shared" si="1"/>
        <v>118.51946684720198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2874296.46</v>
      </c>
      <c r="E122" s="81">
        <f t="shared" si="25"/>
        <v>3406600.84</v>
      </c>
      <c r="F122" s="63">
        <f t="shared" si="1"/>
        <v>118.51946684720198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2874296.46</v>
      </c>
      <c r="E124" s="249">
        <v>3406600.84</v>
      </c>
      <c r="F124" s="63">
        <f t="shared" si="1"/>
        <v>118.51946684720198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2874296.46</v>
      </c>
      <c r="E141" s="106">
        <f t="shared" si="28"/>
        <v>3406600.84</v>
      </c>
      <c r="F141" s="82">
        <f t="shared" si="1"/>
        <v>118.51946684720198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213150.53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3538177.93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108157.3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3359930.3100000005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2751916.35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586045.18000000005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1671.91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20296.87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70090.320000000007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3455602.71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73986.59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3311084.25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2701594.21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585660.41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1665.44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2123.92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20040.27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70531.87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295725.75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17638.349999999999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17638.349999999999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84.76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17553.59</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278087.40000000002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23531.08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254556.32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43773</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Bacic</cp:lastModifiedBy>
  <cp:lastPrinted>2025-01-30T08:41:23Z</cp:lastPrinted>
  <dcterms:created xsi:type="dcterms:W3CDTF">2022-04-01T05:14:30Z</dcterms:created>
  <dcterms:modified xsi:type="dcterms:W3CDTF">2025-02-03T13:09:08Z</dcterms:modified>
</cp:coreProperties>
</file>